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CARS DUMONT - EXPLOITATION\R62 - P3\EXPLOITATION\RENTREE 2022-2023\PROJETS\"/>
    </mc:Choice>
  </mc:AlternateContent>
  <bookViews>
    <workbookView xWindow="0" yWindow="0" windowWidth="28800" windowHeight="12300"/>
  </bookViews>
  <sheets>
    <sheet name="Feuil1" sheetId="26" r:id="rId1"/>
    <sheet name="Feuil2" sheetId="2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27" l="1"/>
  <c r="U32" i="27"/>
  <c r="V32" i="27" s="1"/>
  <c r="U31" i="27"/>
  <c r="V31" i="27" s="1"/>
  <c r="U30" i="27"/>
  <c r="V30" i="27" s="1"/>
  <c r="U29" i="27"/>
  <c r="V29" i="27" s="1"/>
  <c r="U28" i="27"/>
  <c r="V28" i="27" s="1"/>
  <c r="U27" i="27"/>
  <c r="V27" i="27" s="1"/>
  <c r="U26" i="27"/>
  <c r="V26" i="27" s="1"/>
  <c r="U25" i="27"/>
  <c r="V25" i="27" s="1"/>
  <c r="U24" i="27"/>
  <c r="V24" i="27" s="1"/>
  <c r="U23" i="27"/>
  <c r="V23" i="27" s="1"/>
  <c r="U22" i="27"/>
  <c r="V22" i="27" s="1"/>
  <c r="U21" i="27"/>
  <c r="V21" i="27" s="1"/>
  <c r="U20" i="27"/>
  <c r="V20" i="27" s="1"/>
  <c r="V19" i="27"/>
  <c r="U19" i="27"/>
  <c r="V18" i="27"/>
  <c r="U18" i="27"/>
  <c r="U17" i="27"/>
  <c r="V17" i="27" s="1"/>
  <c r="U16" i="27"/>
  <c r="V16" i="27" s="1"/>
  <c r="U15" i="27"/>
  <c r="V15" i="27" s="1"/>
  <c r="U14" i="27"/>
  <c r="U34" i="27" s="1"/>
  <c r="T36" i="26"/>
  <c r="U34" i="26"/>
  <c r="V34" i="26" s="1"/>
  <c r="V33" i="26"/>
  <c r="U33" i="26"/>
  <c r="U32" i="26"/>
  <c r="V32" i="26" s="1"/>
  <c r="U31" i="26"/>
  <c r="V31" i="26" s="1"/>
  <c r="U30" i="26"/>
  <c r="V30" i="26" s="1"/>
  <c r="U29" i="26"/>
  <c r="V29" i="26" s="1"/>
  <c r="U28" i="26"/>
  <c r="V28" i="26" s="1"/>
  <c r="U27" i="26"/>
  <c r="V27" i="26" s="1"/>
  <c r="U26" i="26"/>
  <c r="V26" i="26" s="1"/>
  <c r="U25" i="26"/>
  <c r="V25" i="26" s="1"/>
  <c r="U24" i="26"/>
  <c r="V24" i="26" s="1"/>
  <c r="U23" i="26"/>
  <c r="V23" i="26" s="1"/>
  <c r="U22" i="26"/>
  <c r="V22" i="26" s="1"/>
  <c r="U21" i="26"/>
  <c r="V21" i="26" s="1"/>
  <c r="U20" i="26"/>
  <c r="V20" i="26" s="1"/>
  <c r="U19" i="26"/>
  <c r="U36" i="26" s="1"/>
  <c r="V18" i="26"/>
  <c r="U18" i="26"/>
  <c r="U17" i="26"/>
  <c r="V17" i="26" s="1"/>
  <c r="U16" i="26"/>
  <c r="V16" i="26" s="1"/>
  <c r="U15" i="26"/>
  <c r="V15" i="26" s="1"/>
  <c r="U14" i="26"/>
  <c r="V14" i="26" s="1"/>
  <c r="V34" i="27" l="1"/>
  <c r="V14" i="27"/>
  <c r="V36" i="26"/>
  <c r="V19" i="26"/>
</calcChain>
</file>

<file path=xl/sharedStrings.xml><?xml version="1.0" encoding="utf-8"?>
<sst xmlns="http://schemas.openxmlformats.org/spreadsheetml/2006/main" count="347" uniqueCount="188">
  <si>
    <t>Détail de course de la ligne régulière par : Grpt Dumont P3</t>
  </si>
  <si>
    <r>
      <t xml:space="preserve">Périmètre
</t>
    </r>
    <r>
      <rPr>
        <b/>
        <sz val="11"/>
        <color theme="0"/>
        <rFont val="Candara"/>
        <family val="2"/>
      </rPr>
      <t>3</t>
    </r>
  </si>
  <si>
    <t>432</t>
  </si>
  <si>
    <t>Hesdin / Montreuil</t>
  </si>
  <si>
    <t>Course valide à compter du</t>
  </si>
  <si>
    <t>Course</t>
  </si>
  <si>
    <t>Fréquence hebdomadaire</t>
  </si>
  <si>
    <t>Calendrier de mise en œuvre</t>
  </si>
  <si>
    <t>Sens</t>
  </si>
  <si>
    <t>Aller</t>
  </si>
  <si>
    <t>Données techniques de détail par tronçon</t>
  </si>
  <si>
    <t>Ar
N°</t>
  </si>
  <si>
    <t>Commune</t>
  </si>
  <si>
    <t>Aomd</t>
  </si>
  <si>
    <t>Arrêt</t>
  </si>
  <si>
    <t>Horaire</t>
  </si>
  <si>
    <t>Chaîn.
Cumulé</t>
  </si>
  <si>
    <t>Observations</t>
  </si>
  <si>
    <r>
      <t xml:space="preserve">Arrêt : Coord. RGF 93 </t>
    </r>
    <r>
      <rPr>
        <sz val="8"/>
        <rFont val="Calibri"/>
        <family val="2"/>
      </rPr>
      <t>(en degrés)</t>
    </r>
  </si>
  <si>
    <t>Code Mi/Di</t>
  </si>
  <si>
    <t>Horaire mesuré</t>
  </si>
  <si>
    <t>Ecart</t>
  </si>
  <si>
    <t>Intervalle
Hor. Th
/ Ar - 1</t>
  </si>
  <si>
    <t>Chaînage
partiel</t>
  </si>
  <si>
    <t>V.Com partielle</t>
  </si>
  <si>
    <t>Insee</t>
  </si>
  <si>
    <t>Libellé</t>
  </si>
  <si>
    <t>Libellé (commercial)
Affichage</t>
  </si>
  <si>
    <t>Libellé (commercial)
Vocal</t>
  </si>
  <si>
    <t>Libellé (physique)</t>
  </si>
  <si>
    <t>Emplacement</t>
  </si>
  <si>
    <t>Pégase</t>
  </si>
  <si>
    <t>Latitude (Nord)</t>
  </si>
  <si>
    <t>Longitude (Est)</t>
  </si>
  <si>
    <t>MONTREUIL</t>
  </si>
  <si>
    <t>Place de la Gare</t>
  </si>
  <si>
    <t>Place de la Gare - Zone Orange</t>
  </si>
  <si>
    <t xml:space="preserve">Aomd(s): </t>
  </si>
  <si>
    <t>C.A. 2 Baies en Montreuillois</t>
  </si>
  <si>
    <t>Retour</t>
  </si>
  <si>
    <t>AUBIN-SAINT-VAAST</t>
  </si>
  <si>
    <t>LESPINOY</t>
  </si>
  <si>
    <t>Route Nationale</t>
  </si>
  <si>
    <t>Route Nationale - F N°32</t>
  </si>
  <si>
    <t>BRIMEUX</t>
  </si>
  <si>
    <t>Rue de l'Eglise</t>
  </si>
  <si>
    <t>Rue Nationale - N°85</t>
  </si>
  <si>
    <t>Rue Nationale - Int Rue de l'Eglise</t>
  </si>
  <si>
    <t>BEAUMERIE-SAINT-MARTIN</t>
  </si>
  <si>
    <t>Route Nationale - Abri</t>
  </si>
  <si>
    <t>Route Nationale - F N°44</t>
  </si>
  <si>
    <t>Ecole</t>
  </si>
  <si>
    <t>Rue Nationale - N°87</t>
  </si>
  <si>
    <t>Allée des Etangs</t>
  </si>
  <si>
    <t>Allée des Etangs - Abri</t>
  </si>
  <si>
    <t>Rue Nationale - N°11</t>
  </si>
  <si>
    <t>Petit Brimeux</t>
  </si>
  <si>
    <t>Petit Brimeux - F Abri</t>
  </si>
  <si>
    <t>Rue Nationale - F N°2</t>
  </si>
  <si>
    <t>Route Nationale - F N°37</t>
  </si>
  <si>
    <t>BEAURAINVILLE</t>
  </si>
  <si>
    <t>Rue du 21 mai 1940</t>
  </si>
  <si>
    <t>Rue du 21 mai 1940 - F Abri</t>
  </si>
  <si>
    <t>Rue du 21 mai 1940 - F N°288</t>
  </si>
  <si>
    <t>Place de la Liberté</t>
  </si>
  <si>
    <t>Place de la Liberté - N°46</t>
  </si>
  <si>
    <r>
      <t xml:space="preserve">Nature : </t>
    </r>
    <r>
      <rPr>
        <b/>
        <u/>
        <sz val="10"/>
        <color rgb="FF000080"/>
        <rFont val="Calibri"/>
        <family val="2"/>
      </rPr>
      <t>Sro</t>
    </r>
    <r>
      <rPr>
        <sz val="9"/>
        <rFont val="Calibri"/>
        <family val="2"/>
      </rPr>
      <t xml:space="preserve"> </t>
    </r>
    <r>
      <rPr>
        <sz val="10"/>
        <color rgb="FF000080"/>
        <rFont val="Calibri"/>
        <family val="2"/>
      </rPr>
      <t>/ B</t>
    </r>
    <r>
      <rPr>
        <sz val="9"/>
        <rFont val="Calibri"/>
        <family val="2"/>
      </rPr>
      <t>as.</t>
    </r>
  </si>
  <si>
    <t>Rue du Crocq</t>
  </si>
  <si>
    <t>Rue du Crocq - F N°58</t>
  </si>
  <si>
    <t>Rd349</t>
  </si>
  <si>
    <t>CAMPAGNE-LES-HESDIN</t>
  </si>
  <si>
    <t>Place Victor Morel</t>
  </si>
  <si>
    <t>Place Victor Morel - Abri</t>
  </si>
  <si>
    <t>Av Docteur Lenglet</t>
  </si>
  <si>
    <t>Avenue du Docteur Lenglet</t>
  </si>
  <si>
    <t>Avenue du Docteur Lenglet - Abri</t>
  </si>
  <si>
    <t>Rue Daniel Ranger</t>
  </si>
  <si>
    <t>Beaurain Château</t>
  </si>
  <si>
    <t>Beaurain Château - Abri</t>
  </si>
  <si>
    <t>MARESQUEL-ECQUEMICOURT</t>
  </si>
  <si>
    <t>Route de Montreuil</t>
  </si>
  <si>
    <t>Route de Montreuil - F Abri</t>
  </si>
  <si>
    <t>Route de Montreuil - N°497</t>
  </si>
  <si>
    <t>Place des Tilleuls</t>
  </si>
  <si>
    <t>Place des Tilleuls - N°8</t>
  </si>
  <si>
    <t>Route d'Hesdin</t>
  </si>
  <si>
    <t>Route Nationale - F N°444</t>
  </si>
  <si>
    <t>BOUIN-PLUMOISON</t>
  </si>
  <si>
    <t>Ecole - Abri</t>
  </si>
  <si>
    <t>Eglise</t>
  </si>
  <si>
    <t>Eglise - Abri</t>
  </si>
  <si>
    <t>MARCONNELLE</t>
  </si>
  <si>
    <t>Rue Nationale</t>
  </si>
  <si>
    <t>Rue Nationale - N°1597</t>
  </si>
  <si>
    <t>Place</t>
  </si>
  <si>
    <t>Place - Mairie</t>
  </si>
  <si>
    <t>HESDIN</t>
  </si>
  <si>
    <t>Charles de Gaulle</t>
  </si>
  <si>
    <t>Square Charles de Gaulle - F Abri</t>
  </si>
  <si>
    <t>Avenue de Boulogne</t>
  </si>
  <si>
    <t>Square Charles de Gaulle - Abri</t>
  </si>
  <si>
    <t>Place - N°948</t>
  </si>
  <si>
    <t>Rue du Grand Marais</t>
  </si>
  <si>
    <t>Rue Nationale - N°1650</t>
  </si>
  <si>
    <t>Eglise - F Eglise</t>
  </si>
  <si>
    <t>Route Nationale - Int Rue de Guisy</t>
  </si>
  <si>
    <t>Ecole - F Abri</t>
  </si>
  <si>
    <t>Place des Tilleuls - F N°40</t>
  </si>
  <si>
    <t>12H48</t>
  </si>
  <si>
    <t>Route de Montreuil - Abri</t>
  </si>
  <si>
    <t>Route de Montreuil - N°474</t>
  </si>
  <si>
    <t>Rd349 - N°252</t>
  </si>
  <si>
    <t>12H51</t>
  </si>
  <si>
    <t>Place de la Liberté - F N°46</t>
  </si>
  <si>
    <t>Rue du 21 mai 1940 - Abri</t>
  </si>
  <si>
    <t>Rue du 21 mai 1940 - N°288</t>
  </si>
  <si>
    <t>Rue du Crocq - N°58</t>
  </si>
  <si>
    <t>13H07</t>
  </si>
  <si>
    <t>Petit Brimeux - Abri</t>
  </si>
  <si>
    <t>Rue Nationale - N°2</t>
  </si>
  <si>
    <t>Rue Nationale - F N°9</t>
  </si>
  <si>
    <t>13H14</t>
  </si>
  <si>
    <t>13H17</t>
  </si>
  <si>
    <t>12H58</t>
  </si>
  <si>
    <r>
      <t xml:space="preserve">Version : </t>
    </r>
    <r>
      <rPr>
        <b/>
        <u/>
        <sz val="11"/>
        <color rgb="FF000080"/>
        <rFont val="Calibri"/>
        <family val="2"/>
      </rPr>
      <t>2o</t>
    </r>
  </si>
  <si>
    <t>432.1701</t>
  </si>
  <si>
    <t>( Hesdin / Montreuil )</t>
  </si>
  <si>
    <t>01/09/2022</t>
  </si>
  <si>
    <t>lmmjvs-</t>
  </si>
  <si>
    <t>Période scolaire</t>
  </si>
  <si>
    <t>12H45</t>
  </si>
  <si>
    <t>Correspondance Lr434</t>
  </si>
  <si>
    <t>12H47</t>
  </si>
  <si>
    <t>12H50</t>
  </si>
  <si>
    <t>Route Nationale - Croisement</t>
  </si>
  <si>
    <t>12H53</t>
  </si>
  <si>
    <t>Rue de la Place</t>
  </si>
  <si>
    <t>Rue de la Place - Abri</t>
  </si>
  <si>
    <t>Route d'Hesdin - N°1475</t>
  </si>
  <si>
    <t>12H55</t>
  </si>
  <si>
    <t>Les Castors</t>
  </si>
  <si>
    <t>Les Castors - N°1043</t>
  </si>
  <si>
    <t>12H56</t>
  </si>
  <si>
    <t>12H57</t>
  </si>
  <si>
    <t>13H00</t>
  </si>
  <si>
    <t>13H02</t>
  </si>
  <si>
    <t>13H03</t>
  </si>
  <si>
    <t>13H06</t>
  </si>
  <si>
    <t>13H12</t>
  </si>
  <si>
    <t>13H18</t>
  </si>
  <si>
    <t>13H19</t>
  </si>
  <si>
    <t>13H22</t>
  </si>
  <si>
    <t>13H25</t>
  </si>
  <si>
    <r>
      <t xml:space="preserve">Durée de la course : </t>
    </r>
    <r>
      <rPr>
        <b/>
        <sz val="9"/>
        <rFont val="Calibri"/>
        <family val="2"/>
      </rPr>
      <t>40 mn</t>
    </r>
  </si>
  <si>
    <r>
      <t xml:space="preserve">Chaînage total : </t>
    </r>
    <r>
      <rPr>
        <b/>
        <sz val="9"/>
        <rFont val="Calibri"/>
        <family val="2"/>
      </rPr>
      <t>28.70 km</t>
    </r>
  </si>
  <si>
    <r>
      <t xml:space="preserve">Vitesse commerciale : </t>
    </r>
    <r>
      <rPr>
        <b/>
        <sz val="9"/>
        <rFont val="Calibri"/>
        <family val="2"/>
      </rPr>
      <t>43 km/h</t>
    </r>
  </si>
  <si>
    <t>432.203</t>
  </si>
  <si>
    <t>( Montreuil / Hesdin )</t>
  </si>
  <si>
    <t>07/03/2022</t>
  </si>
  <si>
    <t>lmmjv--</t>
  </si>
  <si>
    <t>13H46</t>
  </si>
  <si>
    <t>Corres. navette Berck/Etaples</t>
  </si>
  <si>
    <t>13H51</t>
  </si>
  <si>
    <t>13H55</t>
  </si>
  <si>
    <t>13H57</t>
  </si>
  <si>
    <t>13H58</t>
  </si>
  <si>
    <t>13H59</t>
  </si>
  <si>
    <t>14H00</t>
  </si>
  <si>
    <t>14H01</t>
  </si>
  <si>
    <t>14H02</t>
  </si>
  <si>
    <t>14H04</t>
  </si>
  <si>
    <t>14H06</t>
  </si>
  <si>
    <t>14H07</t>
  </si>
  <si>
    <t>Les Castors - N°868</t>
  </si>
  <si>
    <t>14H08</t>
  </si>
  <si>
    <t>Rue de la Place - F Abri</t>
  </si>
  <si>
    <t>Route d'Hesdin - F N°1475</t>
  </si>
  <si>
    <t>14H09</t>
  </si>
  <si>
    <t>14H11</t>
  </si>
  <si>
    <t>14H13</t>
  </si>
  <si>
    <t>14H14</t>
  </si>
  <si>
    <t>14H16</t>
  </si>
  <si>
    <t>14H17</t>
  </si>
  <si>
    <t>14H19</t>
  </si>
  <si>
    <t>Correspondance Cs4724</t>
  </si>
  <si>
    <r>
      <t xml:space="preserve">Durée de la course : </t>
    </r>
    <r>
      <rPr>
        <b/>
        <sz val="9"/>
        <rFont val="Calibri"/>
        <family val="2"/>
      </rPr>
      <t>33 mn</t>
    </r>
  </si>
  <si>
    <r>
      <t xml:space="preserve">Chaînage total : </t>
    </r>
    <r>
      <rPr>
        <b/>
        <sz val="9"/>
        <rFont val="Calibri"/>
        <family val="2"/>
      </rPr>
      <t>24.72 km</t>
    </r>
  </si>
  <si>
    <r>
      <t xml:space="preserve">Vitesse commerciale : </t>
    </r>
    <r>
      <rPr>
        <b/>
        <sz val="9"/>
        <rFont val="Calibri"/>
        <family val="2"/>
      </rPr>
      <t>45 km/h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</si>
</sst>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&quot; km&quot;"/>
    <numFmt numFmtId="165" formatCode="0.00000000"/>
    <numFmt numFmtId="166" formatCode="0&quot; mn&quot;"/>
    <numFmt numFmtId="167" formatCode="0&quot; km/h&quot;"/>
  </numFmts>
  <fonts count="20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8"/>
      <color theme="0"/>
      <name val="Candara"/>
      <family val="2"/>
    </font>
    <font>
      <b/>
      <sz val="11"/>
      <color theme="0"/>
      <name val="Candara"/>
      <family val="2"/>
    </font>
    <font>
      <b/>
      <sz val="14"/>
      <name val="Calibri"/>
      <family val="2"/>
    </font>
    <font>
      <b/>
      <u/>
      <sz val="10"/>
      <color rgb="FF000080"/>
      <name val="Calibri"/>
      <family val="2"/>
    </font>
    <font>
      <sz val="10"/>
      <color rgb="FF000080"/>
      <name val="Calibri"/>
      <family val="2"/>
    </font>
    <font>
      <b/>
      <sz val="11"/>
      <name val="Calibri"/>
      <family val="2"/>
    </font>
    <font>
      <b/>
      <sz val="12"/>
      <color rgb="FF002060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8"/>
      <color rgb="FF000080"/>
      <name val="Candara"/>
      <family val="2"/>
    </font>
    <font>
      <b/>
      <sz val="8"/>
      <color rgb="FF000080"/>
      <name val="Candara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u/>
      <sz val="11"/>
      <color rgb="FF000080"/>
      <name val="Calibri"/>
      <family val="2"/>
    </font>
    <font>
      <sz val="8"/>
      <color rgb="FFFF0000"/>
      <name val="Calibri"/>
      <family val="2"/>
    </font>
    <font>
      <strike/>
      <sz val="8"/>
      <color rgb="FFFF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18"/>
      </bottom>
      <diagonal/>
    </border>
    <border>
      <left/>
      <right style="hair">
        <color rgb="FF000080"/>
      </right>
      <top/>
      <bottom/>
      <diagonal/>
    </border>
    <border>
      <left style="hair">
        <color rgb="FF000080"/>
      </left>
      <right/>
      <top style="hair">
        <color rgb="FF000080"/>
      </top>
      <bottom/>
      <diagonal/>
    </border>
    <border>
      <left/>
      <right/>
      <top style="hair">
        <color rgb="FF000080"/>
      </top>
      <bottom/>
      <diagonal/>
    </border>
    <border>
      <left/>
      <right style="hair">
        <color rgb="FF000080"/>
      </right>
      <top style="hair">
        <color rgb="FF000080"/>
      </top>
      <bottom/>
      <diagonal/>
    </border>
    <border>
      <left/>
      <right/>
      <top/>
      <bottom style="hair">
        <color rgb="FF000080"/>
      </bottom>
      <diagonal/>
    </border>
    <border>
      <left style="hair">
        <color rgb="FF000080"/>
      </left>
      <right/>
      <top/>
      <bottom style="hair">
        <color rgb="FF000080"/>
      </bottom>
      <diagonal/>
    </border>
    <border>
      <left/>
      <right style="hair">
        <color rgb="FF000080"/>
      </right>
      <top/>
      <bottom style="hair">
        <color rgb="FF000080"/>
      </bottom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/>
      <right/>
      <top style="hair">
        <color rgb="FF000080"/>
      </top>
      <bottom style="hair">
        <color rgb="FF000080"/>
      </bottom>
      <diagonal/>
    </border>
    <border>
      <left/>
      <right style="hair">
        <color rgb="FF000080"/>
      </right>
      <top style="hair">
        <color rgb="FF000080"/>
      </top>
      <bottom style="hair">
        <color rgb="FF000080"/>
      </bottom>
      <diagonal/>
    </border>
    <border>
      <left style="hair">
        <color rgb="FF000080"/>
      </left>
      <right style="hair">
        <color rgb="FF000080"/>
      </right>
      <top/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indexed="32"/>
      </left>
      <right style="hair">
        <color indexed="32"/>
      </right>
      <top style="hair">
        <color indexed="32"/>
      </top>
      <bottom/>
      <diagonal/>
    </border>
    <border>
      <left style="hair">
        <color indexed="32"/>
      </left>
      <right/>
      <top style="hair">
        <color indexed="32"/>
      </top>
      <bottom style="hair">
        <color indexed="32"/>
      </bottom>
      <diagonal/>
    </border>
    <border>
      <left/>
      <right/>
      <top style="hair">
        <color indexed="32"/>
      </top>
      <bottom style="hair">
        <color indexed="32"/>
      </bottom>
      <diagonal/>
    </border>
    <border>
      <left/>
      <right style="hair">
        <color indexed="32"/>
      </right>
      <top style="hair">
        <color indexed="32"/>
      </top>
      <bottom style="hair">
        <color indexed="32"/>
      </bottom>
      <diagonal/>
    </border>
    <border>
      <left style="hair">
        <color indexed="32"/>
      </left>
      <right style="hair">
        <color indexed="32"/>
      </right>
      <top style="hair">
        <color indexed="32"/>
      </top>
      <bottom style="hair">
        <color indexed="32"/>
      </bottom>
      <diagonal/>
    </border>
    <border>
      <left style="hair">
        <color indexed="32"/>
      </left>
      <right style="hair">
        <color indexed="32"/>
      </right>
      <top/>
      <bottom style="hair">
        <color indexed="32"/>
      </bottom>
      <diagonal/>
    </border>
    <border>
      <left style="hair">
        <color indexed="32"/>
      </left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/>
      <right/>
      <top style="hair">
        <color indexed="32"/>
      </top>
      <bottom/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right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2" borderId="6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/>
    </xf>
    <xf numFmtId="0" fontId="1" fillId="0" borderId="12" xfId="0" applyFont="1" applyFill="1" applyBorder="1" applyAlignment="1">
      <alignment vertical="center"/>
    </xf>
    <xf numFmtId="49" fontId="10" fillId="0" borderId="13" xfId="0" quotePrefix="1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2" fillId="0" borderId="24" xfId="0" applyFont="1" applyFill="1" applyBorder="1" applyAlignment="1">
      <alignment horizontal="center" vertical="top"/>
    </xf>
    <xf numFmtId="0" fontId="12" fillId="0" borderId="24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left" vertical="top"/>
    </xf>
    <xf numFmtId="0" fontId="13" fillId="0" borderId="24" xfId="0" applyFont="1" applyFill="1" applyBorder="1" applyAlignment="1">
      <alignment horizontal="center" vertical="top"/>
    </xf>
    <xf numFmtId="164" fontId="12" fillId="0" borderId="24" xfId="0" applyNumberFormat="1" applyFont="1" applyFill="1" applyBorder="1" applyAlignment="1">
      <alignment horizontal="center" vertical="top" wrapText="1"/>
    </xf>
    <xf numFmtId="165" fontId="12" fillId="0" borderId="24" xfId="0" applyNumberFormat="1" applyFont="1" applyFill="1" applyBorder="1" applyAlignment="1">
      <alignment horizontal="right" vertical="top" indent="1"/>
    </xf>
    <xf numFmtId="0" fontId="12" fillId="0" borderId="0" xfId="0" applyFont="1" applyFill="1" applyBorder="1" applyAlignment="1">
      <alignment vertical="top"/>
    </xf>
    <xf numFmtId="166" fontId="13" fillId="0" borderId="24" xfId="0" applyNumberFormat="1" applyFont="1" applyFill="1" applyBorder="1" applyAlignment="1">
      <alignment horizontal="center" vertical="top"/>
    </xf>
    <xf numFmtId="164" fontId="12" fillId="0" borderId="24" xfId="0" applyNumberFormat="1" applyFont="1" applyFill="1" applyBorder="1" applyAlignment="1">
      <alignment horizontal="right" vertical="top"/>
    </xf>
    <xf numFmtId="167" fontId="12" fillId="0" borderId="24" xfId="0" applyNumberFormat="1" applyFont="1" applyFill="1" applyBorder="1" applyAlignment="1">
      <alignment horizontal="center" vertical="top"/>
    </xf>
    <xf numFmtId="166" fontId="14" fillId="0" borderId="24" xfId="0" applyNumberFormat="1" applyFont="1" applyFill="1" applyBorder="1" applyAlignment="1">
      <alignment horizontal="center" vertical="top"/>
    </xf>
    <xf numFmtId="167" fontId="15" fillId="0" borderId="24" xfId="0" applyNumberFormat="1" applyFont="1" applyFill="1" applyBorder="1" applyAlignment="1">
      <alignment horizontal="center" vertical="top"/>
    </xf>
    <xf numFmtId="0" fontId="12" fillId="0" borderId="20" xfId="0" applyFont="1" applyFill="1" applyBorder="1" applyAlignment="1">
      <alignment horizontal="center" vertical="top"/>
    </xf>
    <xf numFmtId="0" fontId="12" fillId="0" borderId="20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center" vertical="top"/>
    </xf>
    <xf numFmtId="164" fontId="12" fillId="0" borderId="20" xfId="0" applyNumberFormat="1" applyFont="1" applyFill="1" applyBorder="1" applyAlignment="1">
      <alignment horizontal="center" vertical="top" wrapText="1"/>
    </xf>
    <xf numFmtId="165" fontId="12" fillId="0" borderId="23" xfId="0" applyNumberFormat="1" applyFont="1" applyFill="1" applyBorder="1" applyAlignment="1">
      <alignment horizontal="right" vertical="top" indent="1"/>
    </xf>
    <xf numFmtId="166" fontId="13" fillId="0" borderId="22" xfId="0" applyNumberFormat="1" applyFont="1" applyFill="1" applyBorder="1" applyAlignment="1">
      <alignment horizontal="center" vertical="top"/>
    </xf>
    <xf numFmtId="164" fontId="12" fillId="0" borderId="22" xfId="0" applyNumberFormat="1" applyFont="1" applyFill="1" applyBorder="1" applyAlignment="1">
      <alignment horizontal="right" vertical="top"/>
    </xf>
    <xf numFmtId="167" fontId="12" fillId="0" borderId="22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0" borderId="24" xfId="0" applyFont="1" applyFill="1" applyBorder="1" applyAlignment="1">
      <alignment horizontal="center" vertical="top"/>
    </xf>
    <xf numFmtId="166" fontId="13" fillId="6" borderId="24" xfId="0" applyNumberFormat="1" applyFont="1" applyFill="1" applyBorder="1" applyAlignment="1">
      <alignment horizontal="center" vertical="top"/>
    </xf>
    <xf numFmtId="164" fontId="12" fillId="6" borderId="24" xfId="0" applyNumberFormat="1" applyFont="1" applyFill="1" applyBorder="1" applyAlignment="1">
      <alignment horizontal="right" vertical="top"/>
    </xf>
    <xf numFmtId="167" fontId="12" fillId="6" borderId="24" xfId="0" applyNumberFormat="1" applyFont="1" applyFill="1" applyBorder="1" applyAlignment="1">
      <alignment horizontal="center" vertical="top"/>
    </xf>
    <xf numFmtId="166" fontId="13" fillId="0" borderId="28" xfId="0" applyNumberFormat="1" applyFont="1" applyFill="1" applyBorder="1" applyAlignment="1">
      <alignment horizontal="center" vertical="top"/>
    </xf>
    <xf numFmtId="164" fontId="12" fillId="0" borderId="28" xfId="0" applyNumberFormat="1" applyFont="1" applyFill="1" applyBorder="1" applyAlignment="1">
      <alignment horizontal="right" vertical="top"/>
    </xf>
    <xf numFmtId="167" fontId="12" fillId="0" borderId="28" xfId="0" applyNumberFormat="1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12" fillId="5" borderId="24" xfId="0" applyFont="1" applyFill="1" applyBorder="1" applyAlignment="1">
      <alignment horizontal="left" vertical="top"/>
    </xf>
    <xf numFmtId="0" fontId="1" fillId="4" borderId="23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2" fillId="4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2" fillId="0" borderId="21" xfId="0" applyFont="1" applyFill="1" applyBorder="1" applyAlignment="1">
      <alignment horizontal="left" vertical="top" wrapText="1"/>
    </xf>
    <xf numFmtId="0" fontId="12" fillId="0" borderId="23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2" fillId="0" borderId="27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top"/>
    </xf>
    <xf numFmtId="0" fontId="1" fillId="4" borderId="2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top"/>
    </xf>
    <xf numFmtId="0" fontId="12" fillId="4" borderId="20" xfId="0" applyFont="1" applyFill="1" applyBorder="1" applyAlignment="1">
      <alignment horizontal="center" vertical="center" textRotation="90" wrapText="1"/>
    </xf>
    <xf numFmtId="0" fontId="12" fillId="4" borderId="25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4" fillId="3" borderId="0" xfId="0" quotePrefix="1" applyFont="1" applyFill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0" fontId="6" fillId="4" borderId="3" xfId="0" quotePrefix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8" fillId="0" borderId="24" xfId="0" applyFont="1" applyFill="1" applyBorder="1" applyAlignment="1">
      <alignment horizontal="center" vertical="top"/>
    </xf>
    <xf numFmtId="0" fontId="18" fillId="0" borderId="24" xfId="0" applyFont="1" applyFill="1" applyBorder="1" applyAlignment="1">
      <alignment horizontal="center" vertical="top" wrapText="1"/>
    </xf>
    <xf numFmtId="0" fontId="19" fillId="0" borderId="21" xfId="0" applyNumberFormat="1" applyFont="1" applyFill="1" applyBorder="1" applyAlignment="1">
      <alignment horizontal="left" vertical="top" wrapText="1"/>
    </xf>
    <xf numFmtId="0" fontId="19" fillId="0" borderId="23" xfId="0" applyNumberFormat="1" applyFont="1" applyFill="1" applyBorder="1" applyAlignment="1">
      <alignment horizontal="left" vertical="top" wrapText="1"/>
    </xf>
    <xf numFmtId="0" fontId="19" fillId="0" borderId="24" xfId="0" applyNumberFormat="1" applyFont="1" applyFill="1" applyBorder="1" applyAlignment="1">
      <alignment horizontal="center" vertical="top" wrapText="1"/>
    </xf>
    <xf numFmtId="0" fontId="19" fillId="0" borderId="24" xfId="0" applyNumberFormat="1" applyFont="1" applyFill="1" applyBorder="1" applyAlignment="1">
      <alignment horizontal="left" vertical="top"/>
    </xf>
    <xf numFmtId="0" fontId="19" fillId="0" borderId="24" xfId="0" applyNumberFormat="1" applyFont="1" applyFill="1" applyBorder="1" applyAlignment="1">
      <alignment horizontal="center" vertical="top"/>
    </xf>
    <xf numFmtId="0" fontId="19" fillId="0" borderId="21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0" fontId="19" fillId="0" borderId="24" xfId="0" applyFont="1" applyFill="1" applyBorder="1" applyAlignment="1">
      <alignment horizontal="center" vertical="top" wrapText="1"/>
    </xf>
    <xf numFmtId="0" fontId="19" fillId="0" borderId="24" xfId="0" applyFont="1" applyFill="1" applyBorder="1" applyAlignment="1">
      <alignment horizontal="left" vertical="top"/>
    </xf>
    <xf numFmtId="0" fontId="19" fillId="0" borderId="24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workbookViewId="0">
      <selection activeCell="Y6" sqref="Y6"/>
    </sheetView>
  </sheetViews>
  <sheetFormatPr baseColWidth="10" defaultColWidth="12.7109375" defaultRowHeight="12" x14ac:dyDescent="0.25"/>
  <cols>
    <col min="1" max="1" width="2.5703125" style="8" customWidth="1"/>
    <col min="2" max="2" width="5.140625" style="8" customWidth="1"/>
    <col min="3" max="3" width="7.140625" style="9" customWidth="1"/>
    <col min="4" max="4" width="12.85546875" style="9" customWidth="1"/>
    <col min="5" max="5" width="2.7109375" style="8" customWidth="1"/>
    <col min="6" max="6" width="25.28515625" style="9" hidden="1" customWidth="1"/>
    <col min="7" max="7" width="33.42578125" style="9" hidden="1" customWidth="1"/>
    <col min="8" max="8" width="25.28515625" style="9" customWidth="1"/>
    <col min="9" max="9" width="34.140625" style="9" hidden="1" customWidth="1"/>
    <col min="10" max="10" width="5" style="8" hidden="1" customWidth="1"/>
    <col min="11" max="11" width="6.140625" style="8" customWidth="1"/>
    <col min="12" max="12" width="7" style="8" customWidth="1"/>
    <col min="13" max="13" width="30.7109375" style="8" customWidth="1"/>
    <col min="14" max="15" width="20.7109375" style="10" hidden="1" customWidth="1"/>
    <col min="16" max="16" width="0.85546875" style="10" customWidth="1"/>
    <col min="17" max="17" width="5" style="10" customWidth="1"/>
    <col min="18" max="20" width="7.7109375" style="10" customWidth="1"/>
    <col min="21" max="22" width="8.42578125" style="10" customWidth="1"/>
    <col min="23" max="16384" width="12.7109375" style="10"/>
  </cols>
  <sheetData>
    <row r="1" spans="1:22" s="3" customFormat="1" x14ac:dyDescent="0.25">
      <c r="A1" s="1"/>
      <c r="B1" s="2"/>
      <c r="C1" s="1"/>
      <c r="D1" s="1"/>
      <c r="E1" s="1"/>
      <c r="F1" s="1"/>
      <c r="H1" s="1"/>
      <c r="I1" s="1"/>
      <c r="J1" s="1"/>
      <c r="K1" s="1"/>
    </row>
    <row r="2" spans="1:22" s="3" customFormat="1" ht="15.75" x14ac:dyDescent="0.25">
      <c r="A2" s="92"/>
      <c r="B2" s="92"/>
      <c r="C2" s="4" t="s">
        <v>0</v>
      </c>
      <c r="D2" s="5"/>
      <c r="E2" s="5"/>
      <c r="F2" s="5"/>
      <c r="G2" s="5"/>
      <c r="H2" s="5"/>
      <c r="I2" s="5"/>
      <c r="J2" s="5"/>
      <c r="K2" s="5"/>
      <c r="L2" s="6"/>
      <c r="M2" s="7" t="s">
        <v>124</v>
      </c>
    </row>
    <row r="4" spans="1:22" s="3" customFormat="1" ht="12.75" x14ac:dyDescent="0.25">
      <c r="A4" s="93" t="s">
        <v>1</v>
      </c>
      <c r="B4" s="94"/>
      <c r="C4" s="95" t="s">
        <v>2</v>
      </c>
      <c r="D4" s="97" t="s">
        <v>3</v>
      </c>
      <c r="E4" s="97"/>
      <c r="F4" s="97"/>
      <c r="G4" s="97"/>
      <c r="H4" s="97"/>
      <c r="I4" s="97"/>
      <c r="J4" s="97"/>
      <c r="K4" s="98"/>
      <c r="M4" s="11" t="s">
        <v>66</v>
      </c>
    </row>
    <row r="5" spans="1:22" s="3" customFormat="1" x14ac:dyDescent="0.2">
      <c r="A5" s="93"/>
      <c r="B5" s="94"/>
      <c r="C5" s="96"/>
      <c r="D5" s="99"/>
      <c r="E5" s="99"/>
      <c r="F5" s="99"/>
      <c r="G5" s="99"/>
      <c r="H5" s="99"/>
      <c r="I5" s="99"/>
      <c r="J5" s="99"/>
      <c r="K5" s="100"/>
      <c r="M5" s="12" t="s">
        <v>4</v>
      </c>
    </row>
    <row r="6" spans="1:22" s="3" customFormat="1" x14ac:dyDescent="0.25"/>
    <row r="7" spans="1:22" s="3" customFormat="1" ht="15.75" x14ac:dyDescent="0.25">
      <c r="A7" s="101" t="s">
        <v>5</v>
      </c>
      <c r="B7" s="101"/>
      <c r="C7" s="101"/>
      <c r="D7" s="102" t="s">
        <v>125</v>
      </c>
      <c r="E7" s="103"/>
      <c r="F7" s="104" t="s">
        <v>126</v>
      </c>
      <c r="G7" s="104"/>
      <c r="H7" s="104"/>
      <c r="I7" s="104"/>
      <c r="J7" s="104"/>
      <c r="K7" s="105"/>
      <c r="L7" s="13"/>
      <c r="M7" s="14" t="s">
        <v>127</v>
      </c>
    </row>
    <row r="8" spans="1:22" s="15" customFormat="1" x14ac:dyDescent="0.2">
      <c r="B8" s="76" t="s">
        <v>6</v>
      </c>
      <c r="C8" s="76"/>
      <c r="D8" s="76"/>
      <c r="F8" s="77" t="s">
        <v>7</v>
      </c>
      <c r="G8" s="77"/>
      <c r="H8" s="77"/>
      <c r="I8" s="77"/>
      <c r="J8" s="77"/>
      <c r="K8" s="77"/>
      <c r="M8" s="59" t="s">
        <v>8</v>
      </c>
    </row>
    <row r="9" spans="1:22" s="3" customFormat="1" ht="18.75" x14ac:dyDescent="0.25">
      <c r="A9" s="1"/>
      <c r="B9" s="78" t="s">
        <v>128</v>
      </c>
      <c r="C9" s="79"/>
      <c r="D9" s="80"/>
      <c r="E9" s="16"/>
      <c r="F9" s="81" t="s">
        <v>129</v>
      </c>
      <c r="G9" s="82"/>
      <c r="H9" s="82"/>
      <c r="I9" s="82"/>
      <c r="J9" s="82"/>
      <c r="K9" s="83"/>
      <c r="M9" s="17" t="s">
        <v>9</v>
      </c>
      <c r="Q9" s="84" t="s">
        <v>10</v>
      </c>
      <c r="R9" s="85"/>
      <c r="S9" s="85"/>
      <c r="T9" s="85"/>
      <c r="U9" s="85"/>
      <c r="V9" s="86"/>
    </row>
    <row r="10" spans="1:22" ht="12.75" x14ac:dyDescent="0.25">
      <c r="A10" s="18"/>
      <c r="B10" s="18"/>
      <c r="C10" s="18"/>
      <c r="D10" s="18"/>
      <c r="E10" s="18"/>
      <c r="F10" s="19"/>
      <c r="G10" s="19"/>
      <c r="H10" s="19"/>
      <c r="I10" s="19"/>
      <c r="J10" s="18"/>
      <c r="K10" s="18"/>
      <c r="L10" s="18"/>
      <c r="M10" s="18"/>
    </row>
    <row r="11" spans="1:22" x14ac:dyDescent="0.25">
      <c r="A11" s="87" t="s">
        <v>11</v>
      </c>
      <c r="B11" s="74" t="s">
        <v>12</v>
      </c>
      <c r="C11" s="75"/>
      <c r="D11" s="89"/>
      <c r="E11" s="90" t="s">
        <v>13</v>
      </c>
      <c r="F11" s="74" t="s">
        <v>14</v>
      </c>
      <c r="G11" s="75"/>
      <c r="H11" s="75"/>
      <c r="I11" s="75"/>
      <c r="J11" s="58"/>
      <c r="K11" s="71" t="s">
        <v>15</v>
      </c>
      <c r="L11" s="71" t="s">
        <v>16</v>
      </c>
      <c r="M11" s="73" t="s">
        <v>17</v>
      </c>
      <c r="N11" s="74" t="s">
        <v>18</v>
      </c>
      <c r="O11" s="75"/>
      <c r="Q11" s="71" t="s">
        <v>19</v>
      </c>
      <c r="R11" s="71" t="s">
        <v>20</v>
      </c>
      <c r="S11" s="71" t="s">
        <v>21</v>
      </c>
      <c r="T11" s="71" t="s">
        <v>22</v>
      </c>
      <c r="U11" s="71" t="s">
        <v>23</v>
      </c>
      <c r="V11" s="71" t="s">
        <v>24</v>
      </c>
    </row>
    <row r="12" spans="1:22" s="23" customFormat="1" ht="22.5" x14ac:dyDescent="0.25">
      <c r="A12" s="88"/>
      <c r="B12" s="60" t="s">
        <v>25</v>
      </c>
      <c r="C12" s="20" t="s">
        <v>26</v>
      </c>
      <c r="D12" s="21"/>
      <c r="E12" s="91"/>
      <c r="F12" s="60" t="s">
        <v>27</v>
      </c>
      <c r="G12" s="60" t="s">
        <v>28</v>
      </c>
      <c r="H12" s="60" t="s">
        <v>29</v>
      </c>
      <c r="I12" s="60" t="s">
        <v>30</v>
      </c>
      <c r="J12" s="22" t="s">
        <v>31</v>
      </c>
      <c r="K12" s="72"/>
      <c r="L12" s="72"/>
      <c r="M12" s="73"/>
      <c r="N12" s="60" t="s">
        <v>32</v>
      </c>
      <c r="O12" s="60" t="s">
        <v>33</v>
      </c>
      <c r="Q12" s="72"/>
      <c r="R12" s="72"/>
      <c r="S12" s="72"/>
      <c r="T12" s="72"/>
      <c r="U12" s="72"/>
      <c r="V12" s="72"/>
    </row>
    <row r="13" spans="1:22" s="30" customFormat="1" ht="11.25" x14ac:dyDescent="0.25">
      <c r="A13" s="24">
        <v>1</v>
      </c>
      <c r="B13" s="25">
        <v>62447</v>
      </c>
      <c r="C13" s="64" t="s">
        <v>96</v>
      </c>
      <c r="D13" s="65"/>
      <c r="E13" s="25"/>
      <c r="F13" s="26" t="s">
        <v>97</v>
      </c>
      <c r="G13" s="26" t="s">
        <v>97</v>
      </c>
      <c r="H13" s="26" t="s">
        <v>100</v>
      </c>
      <c r="I13" s="26" t="s">
        <v>99</v>
      </c>
      <c r="J13" s="24">
        <v>25753</v>
      </c>
      <c r="K13" s="27" t="s">
        <v>130</v>
      </c>
      <c r="L13" s="28">
        <v>0</v>
      </c>
      <c r="M13" s="25" t="s">
        <v>131</v>
      </c>
      <c r="N13" s="29">
        <v>50.371925709999999</v>
      </c>
      <c r="O13" s="29">
        <v>2.0354190499999998</v>
      </c>
      <c r="Q13" s="24"/>
      <c r="R13" s="27"/>
      <c r="S13" s="31"/>
      <c r="T13" s="31"/>
      <c r="U13" s="32"/>
      <c r="V13" s="33"/>
    </row>
    <row r="14" spans="1:22" s="30" customFormat="1" ht="11.25" x14ac:dyDescent="0.25">
      <c r="A14" s="24">
        <v>2</v>
      </c>
      <c r="B14" s="25">
        <v>62550</v>
      </c>
      <c r="C14" s="64" t="s">
        <v>91</v>
      </c>
      <c r="D14" s="65"/>
      <c r="E14" s="25"/>
      <c r="F14" s="26" t="s">
        <v>94</v>
      </c>
      <c r="G14" s="26" t="s">
        <v>94</v>
      </c>
      <c r="H14" s="26" t="s">
        <v>101</v>
      </c>
      <c r="I14" s="26" t="s">
        <v>102</v>
      </c>
      <c r="J14" s="24">
        <v>27870</v>
      </c>
      <c r="K14" s="27" t="s">
        <v>132</v>
      </c>
      <c r="L14" s="28">
        <v>1.4036600000000001</v>
      </c>
      <c r="M14" s="25"/>
      <c r="N14" s="29">
        <v>50.374208600000003</v>
      </c>
      <c r="O14" s="29">
        <v>2.0168831300000001</v>
      </c>
      <c r="Q14" s="24"/>
      <c r="R14" s="27"/>
      <c r="S14" s="31"/>
      <c r="T14" s="34">
        <v>2</v>
      </c>
      <c r="U14" s="32">
        <f>L14-L13</f>
        <v>1.4036600000000001</v>
      </c>
      <c r="V14" s="35">
        <f>IF(T14&lt;&gt;0,U14/T14*60,)</f>
        <v>42.109800000000007</v>
      </c>
    </row>
    <row r="15" spans="1:22" s="30" customFormat="1" ht="11.25" x14ac:dyDescent="0.25">
      <c r="A15" s="24">
        <v>3</v>
      </c>
      <c r="B15" s="25">
        <v>62550</v>
      </c>
      <c r="C15" s="64" t="s">
        <v>91</v>
      </c>
      <c r="D15" s="65"/>
      <c r="E15" s="25"/>
      <c r="F15" s="26" t="s">
        <v>92</v>
      </c>
      <c r="G15" s="26" t="s">
        <v>92</v>
      </c>
      <c r="H15" s="26" t="s">
        <v>103</v>
      </c>
      <c r="I15" s="26" t="s">
        <v>103</v>
      </c>
      <c r="J15" s="24">
        <v>34201</v>
      </c>
      <c r="K15" s="27" t="s">
        <v>108</v>
      </c>
      <c r="L15" s="28">
        <v>2.0691289999999998</v>
      </c>
      <c r="M15" s="25"/>
      <c r="N15" s="29">
        <v>50.376040060000001</v>
      </c>
      <c r="O15" s="29">
        <v>2.0080751399999999</v>
      </c>
      <c r="Q15" s="24"/>
      <c r="R15" s="27"/>
      <c r="S15" s="31"/>
      <c r="T15" s="34">
        <v>1</v>
      </c>
      <c r="U15" s="32">
        <f t="shared" ref="U15:U34" si="0">L15-L14</f>
        <v>0.66546899999999964</v>
      </c>
      <c r="V15" s="35">
        <f t="shared" ref="V15:V34" si="1">IF(T15&lt;&gt;0,U15/T15*60,)</f>
        <v>39.928139999999978</v>
      </c>
    </row>
    <row r="16" spans="1:22" s="30" customFormat="1" ht="11.25" x14ac:dyDescent="0.25">
      <c r="A16" s="24">
        <v>4</v>
      </c>
      <c r="B16" s="25">
        <v>62661</v>
      </c>
      <c r="C16" s="64" t="s">
        <v>87</v>
      </c>
      <c r="D16" s="65"/>
      <c r="E16" s="25"/>
      <c r="F16" s="26" t="s">
        <v>89</v>
      </c>
      <c r="G16" s="26" t="s">
        <v>89</v>
      </c>
      <c r="H16" s="26" t="s">
        <v>104</v>
      </c>
      <c r="I16" s="26" t="s">
        <v>105</v>
      </c>
      <c r="J16" s="24">
        <v>27874</v>
      </c>
      <c r="K16" s="27" t="s">
        <v>133</v>
      </c>
      <c r="L16" s="28">
        <v>3.2566599999999997</v>
      </c>
      <c r="M16" s="25"/>
      <c r="N16" s="29">
        <v>50.381185289999998</v>
      </c>
      <c r="O16" s="29">
        <v>1.99360465</v>
      </c>
      <c r="Q16" s="24"/>
      <c r="R16" s="27"/>
      <c r="S16" s="31"/>
      <c r="T16" s="34">
        <v>2</v>
      </c>
      <c r="U16" s="32">
        <f t="shared" si="0"/>
        <v>1.1875309999999999</v>
      </c>
      <c r="V16" s="35">
        <f t="shared" si="1"/>
        <v>35.625929999999997</v>
      </c>
    </row>
    <row r="17" spans="1:22" s="30" customFormat="1" ht="11.25" x14ac:dyDescent="0.25">
      <c r="A17" s="106">
        <v>5</v>
      </c>
      <c r="B17" s="107">
        <v>62661</v>
      </c>
      <c r="C17" s="108" t="s">
        <v>87</v>
      </c>
      <c r="D17" s="109"/>
      <c r="E17" s="110"/>
      <c r="F17" s="111" t="s">
        <v>51</v>
      </c>
      <c r="G17" s="111" t="s">
        <v>51</v>
      </c>
      <c r="H17" s="111" t="s">
        <v>106</v>
      </c>
      <c r="I17" s="111" t="s">
        <v>42</v>
      </c>
      <c r="J17" s="112">
        <v>27875</v>
      </c>
      <c r="K17" s="112" t="s">
        <v>112</v>
      </c>
      <c r="L17" s="28">
        <v>3.8988079999999998</v>
      </c>
      <c r="M17" s="25"/>
      <c r="N17" s="29">
        <v>50.382459879999999</v>
      </c>
      <c r="O17" s="29">
        <v>1.9850071300000001</v>
      </c>
      <c r="Q17" s="24"/>
      <c r="R17" s="27"/>
      <c r="S17" s="31"/>
      <c r="T17" s="34">
        <v>1</v>
      </c>
      <c r="U17" s="32">
        <f t="shared" si="0"/>
        <v>0.64214800000000016</v>
      </c>
      <c r="V17" s="35">
        <f t="shared" si="1"/>
        <v>38.528880000000008</v>
      </c>
    </row>
    <row r="18" spans="1:22" s="30" customFormat="1" ht="11.25" x14ac:dyDescent="0.25">
      <c r="A18" s="106">
        <v>6</v>
      </c>
      <c r="B18" s="107">
        <v>62046</v>
      </c>
      <c r="C18" s="108" t="s">
        <v>40</v>
      </c>
      <c r="D18" s="109"/>
      <c r="E18" s="110"/>
      <c r="F18" s="111" t="s">
        <v>42</v>
      </c>
      <c r="G18" s="111" t="s">
        <v>42</v>
      </c>
      <c r="H18" s="111" t="s">
        <v>134</v>
      </c>
      <c r="I18" s="111" t="s">
        <v>42</v>
      </c>
      <c r="J18" s="112">
        <v>27901</v>
      </c>
      <c r="K18" s="112" t="s">
        <v>135</v>
      </c>
      <c r="L18" s="28">
        <v>5.4220540000000002</v>
      </c>
      <c r="M18" s="25"/>
      <c r="N18" s="29">
        <v>50.39298221</v>
      </c>
      <c r="O18" s="29">
        <v>1.97153752</v>
      </c>
      <c r="Q18" s="24"/>
      <c r="R18" s="27"/>
      <c r="S18" s="31"/>
      <c r="T18" s="34">
        <v>2</v>
      </c>
      <c r="U18" s="32">
        <f t="shared" si="0"/>
        <v>1.5232460000000003</v>
      </c>
      <c r="V18" s="35">
        <f t="shared" si="1"/>
        <v>45.69738000000001</v>
      </c>
    </row>
    <row r="19" spans="1:22" s="30" customFormat="1" ht="11.25" x14ac:dyDescent="0.25">
      <c r="A19" s="106">
        <v>7</v>
      </c>
      <c r="B19" s="107">
        <v>62552</v>
      </c>
      <c r="C19" s="108" t="s">
        <v>79</v>
      </c>
      <c r="D19" s="109"/>
      <c r="E19" s="110"/>
      <c r="F19" s="111" t="s">
        <v>136</v>
      </c>
      <c r="G19" s="111" t="s">
        <v>136</v>
      </c>
      <c r="H19" s="111" t="s">
        <v>137</v>
      </c>
      <c r="I19" s="111" t="s">
        <v>138</v>
      </c>
      <c r="J19" s="112">
        <v>27902</v>
      </c>
      <c r="K19" s="112" t="s">
        <v>139</v>
      </c>
      <c r="L19" s="28">
        <v>7.2446540000000006</v>
      </c>
      <c r="M19" s="25"/>
      <c r="N19" s="29">
        <v>50.401866689999999</v>
      </c>
      <c r="O19" s="29">
        <v>1.9502638400000001</v>
      </c>
      <c r="Q19" s="24"/>
      <c r="R19" s="27"/>
      <c r="S19" s="31"/>
      <c r="T19" s="34">
        <v>2</v>
      </c>
      <c r="U19" s="32">
        <f t="shared" si="0"/>
        <v>1.8226000000000004</v>
      </c>
      <c r="V19" s="35">
        <f t="shared" si="1"/>
        <v>54.678000000000011</v>
      </c>
    </row>
    <row r="20" spans="1:22" s="30" customFormat="1" ht="11.25" x14ac:dyDescent="0.25">
      <c r="A20" s="106">
        <v>8</v>
      </c>
      <c r="B20" s="107">
        <v>62552</v>
      </c>
      <c r="C20" s="108" t="s">
        <v>79</v>
      </c>
      <c r="D20" s="109"/>
      <c r="E20" s="110"/>
      <c r="F20" s="111" t="s">
        <v>140</v>
      </c>
      <c r="G20" s="111" t="s">
        <v>140</v>
      </c>
      <c r="H20" s="111" t="s">
        <v>141</v>
      </c>
      <c r="I20" s="111" t="s">
        <v>85</v>
      </c>
      <c r="J20" s="112">
        <v>27904</v>
      </c>
      <c r="K20" s="112" t="s">
        <v>142</v>
      </c>
      <c r="L20" s="28">
        <v>7.7015099999999999</v>
      </c>
      <c r="M20" s="25"/>
      <c r="N20" s="29">
        <v>50.403375750000002</v>
      </c>
      <c r="O20" s="29">
        <v>1.9445702499999999</v>
      </c>
      <c r="Q20" s="24"/>
      <c r="R20" s="27"/>
      <c r="S20" s="31"/>
      <c r="T20" s="34">
        <v>1</v>
      </c>
      <c r="U20" s="32">
        <f t="shared" si="0"/>
        <v>0.45685599999999926</v>
      </c>
      <c r="V20" s="35">
        <f t="shared" si="1"/>
        <v>27.411359999999956</v>
      </c>
    </row>
    <row r="21" spans="1:22" s="30" customFormat="1" ht="11.25" x14ac:dyDescent="0.25">
      <c r="A21" s="106">
        <v>9</v>
      </c>
      <c r="B21" s="107">
        <v>62552</v>
      </c>
      <c r="C21" s="108" t="s">
        <v>79</v>
      </c>
      <c r="D21" s="109"/>
      <c r="E21" s="110"/>
      <c r="F21" s="111" t="s">
        <v>83</v>
      </c>
      <c r="G21" s="111" t="s">
        <v>83</v>
      </c>
      <c r="H21" s="111" t="s">
        <v>107</v>
      </c>
      <c r="I21" s="111" t="s">
        <v>85</v>
      </c>
      <c r="J21" s="112">
        <v>27906</v>
      </c>
      <c r="K21" s="112" t="s">
        <v>143</v>
      </c>
      <c r="L21" s="28">
        <v>8.6777929999999994</v>
      </c>
      <c r="M21" s="25"/>
      <c r="N21" s="29">
        <v>50.40868176</v>
      </c>
      <c r="O21" s="29">
        <v>1.93400131</v>
      </c>
      <c r="Q21" s="24"/>
      <c r="R21" s="27"/>
      <c r="S21" s="31"/>
      <c r="T21" s="34">
        <v>1</v>
      </c>
      <c r="U21" s="32">
        <f t="shared" si="0"/>
        <v>0.97628299999999957</v>
      </c>
      <c r="V21" s="35">
        <f t="shared" si="1"/>
        <v>58.576979999999978</v>
      </c>
    </row>
    <row r="22" spans="1:22" s="30" customFormat="1" ht="11.25" x14ac:dyDescent="0.25">
      <c r="A22" s="106">
        <v>10</v>
      </c>
      <c r="B22" s="107">
        <v>62552</v>
      </c>
      <c r="C22" s="108" t="s">
        <v>79</v>
      </c>
      <c r="D22" s="109"/>
      <c r="E22" s="110"/>
      <c r="F22" s="111" t="s">
        <v>80</v>
      </c>
      <c r="G22" s="111" t="s">
        <v>80</v>
      </c>
      <c r="H22" s="111" t="s">
        <v>109</v>
      </c>
      <c r="I22" s="111" t="s">
        <v>110</v>
      </c>
      <c r="J22" s="112">
        <v>27908</v>
      </c>
      <c r="K22" s="112" t="s">
        <v>123</v>
      </c>
      <c r="L22" s="28">
        <v>9.1849969999999992</v>
      </c>
      <c r="M22" s="25"/>
      <c r="N22" s="29">
        <v>50.41020297</v>
      </c>
      <c r="O22" s="29">
        <v>1.92742613</v>
      </c>
      <c r="Q22" s="24"/>
      <c r="R22" s="27"/>
      <c r="S22" s="31"/>
      <c r="T22" s="34">
        <v>1</v>
      </c>
      <c r="U22" s="32">
        <f t="shared" si="0"/>
        <v>0.50720399999999977</v>
      </c>
      <c r="V22" s="35">
        <f t="shared" si="1"/>
        <v>30.432239999999986</v>
      </c>
    </row>
    <row r="23" spans="1:22" s="30" customFormat="1" ht="11.25" x14ac:dyDescent="0.25">
      <c r="A23" s="106">
        <v>11</v>
      </c>
      <c r="B23" s="107">
        <v>62100</v>
      </c>
      <c r="C23" s="108" t="s">
        <v>60</v>
      </c>
      <c r="D23" s="109"/>
      <c r="E23" s="110"/>
      <c r="F23" s="111" t="s">
        <v>77</v>
      </c>
      <c r="G23" s="111" t="s">
        <v>77</v>
      </c>
      <c r="H23" s="111" t="s">
        <v>77</v>
      </c>
      <c r="I23" s="111" t="s">
        <v>111</v>
      </c>
      <c r="J23" s="112">
        <v>27911</v>
      </c>
      <c r="K23" s="112" t="s">
        <v>144</v>
      </c>
      <c r="L23" s="28">
        <v>10.414337</v>
      </c>
      <c r="M23" s="25"/>
      <c r="N23" s="29">
        <v>50.4147696</v>
      </c>
      <c r="O23" s="29">
        <v>1.91206152</v>
      </c>
      <c r="Q23" s="24"/>
      <c r="R23" s="27"/>
      <c r="S23" s="31"/>
      <c r="T23" s="34">
        <v>2</v>
      </c>
      <c r="U23" s="32">
        <f t="shared" si="0"/>
        <v>1.2293400000000005</v>
      </c>
      <c r="V23" s="35">
        <f t="shared" si="1"/>
        <v>36.880200000000016</v>
      </c>
    </row>
    <row r="24" spans="1:22" s="30" customFormat="1" ht="11.25" x14ac:dyDescent="0.25">
      <c r="A24" s="24">
        <v>12</v>
      </c>
      <c r="B24" s="25">
        <v>62100</v>
      </c>
      <c r="C24" s="64" t="s">
        <v>60</v>
      </c>
      <c r="D24" s="65"/>
      <c r="E24" s="25"/>
      <c r="F24" s="26" t="s">
        <v>64</v>
      </c>
      <c r="G24" s="26" t="s">
        <v>64</v>
      </c>
      <c r="H24" s="26" t="s">
        <v>113</v>
      </c>
      <c r="I24" s="26" t="s">
        <v>64</v>
      </c>
      <c r="J24" s="24">
        <v>27887</v>
      </c>
      <c r="K24" s="27" t="s">
        <v>145</v>
      </c>
      <c r="L24" s="28">
        <v>12.025285999999999</v>
      </c>
      <c r="M24" s="25"/>
      <c r="N24" s="29">
        <v>50.424168790000003</v>
      </c>
      <c r="O24" s="29">
        <v>1.9007971699999999</v>
      </c>
      <c r="Q24" s="24"/>
      <c r="R24" s="27"/>
      <c r="S24" s="31"/>
      <c r="T24" s="34">
        <v>2</v>
      </c>
      <c r="U24" s="32">
        <f t="shared" si="0"/>
        <v>1.6109489999999997</v>
      </c>
      <c r="V24" s="35">
        <f t="shared" si="1"/>
        <v>48.328469999999996</v>
      </c>
    </row>
    <row r="25" spans="1:22" s="30" customFormat="1" ht="11.25" x14ac:dyDescent="0.25">
      <c r="A25" s="24">
        <v>13</v>
      </c>
      <c r="B25" s="25">
        <v>62100</v>
      </c>
      <c r="C25" s="64" t="s">
        <v>60</v>
      </c>
      <c r="D25" s="65"/>
      <c r="E25" s="25"/>
      <c r="F25" s="26" t="s">
        <v>61</v>
      </c>
      <c r="G25" s="26" t="s">
        <v>61</v>
      </c>
      <c r="H25" s="26" t="s">
        <v>114</v>
      </c>
      <c r="I25" s="26" t="s">
        <v>115</v>
      </c>
      <c r="J25" s="24">
        <v>27888</v>
      </c>
      <c r="K25" s="27" t="s">
        <v>146</v>
      </c>
      <c r="L25" s="28">
        <v>12.871231999999999</v>
      </c>
      <c r="M25" s="25"/>
      <c r="N25" s="29">
        <v>50.42156198</v>
      </c>
      <c r="O25" s="29">
        <v>1.89060077</v>
      </c>
      <c r="Q25" s="24"/>
      <c r="R25" s="27"/>
      <c r="S25" s="31"/>
      <c r="T25" s="34">
        <v>1</v>
      </c>
      <c r="U25" s="32">
        <f t="shared" si="0"/>
        <v>0.84594599999999964</v>
      </c>
      <c r="V25" s="35">
        <f t="shared" si="1"/>
        <v>50.756759999999979</v>
      </c>
    </row>
    <row r="26" spans="1:22" s="30" customFormat="1" ht="11.25" x14ac:dyDescent="0.25">
      <c r="A26" s="24">
        <v>14</v>
      </c>
      <c r="B26" s="25">
        <v>62204</v>
      </c>
      <c r="C26" s="64" t="s">
        <v>70</v>
      </c>
      <c r="D26" s="65"/>
      <c r="E26" s="25"/>
      <c r="F26" s="26" t="s">
        <v>71</v>
      </c>
      <c r="G26" s="26" t="s">
        <v>71</v>
      </c>
      <c r="H26" s="26" t="s">
        <v>72</v>
      </c>
      <c r="I26" s="26" t="s">
        <v>71</v>
      </c>
      <c r="J26" s="24">
        <v>28007</v>
      </c>
      <c r="K26" s="27" t="s">
        <v>147</v>
      </c>
      <c r="L26" s="28">
        <v>15.748208999999999</v>
      </c>
      <c r="M26" s="25"/>
      <c r="N26" s="29">
        <v>50.398346580000002</v>
      </c>
      <c r="O26" s="29">
        <v>1.8769958200000001</v>
      </c>
      <c r="Q26" s="24"/>
      <c r="R26" s="27"/>
      <c r="S26" s="31"/>
      <c r="T26" s="34">
        <v>3</v>
      </c>
      <c r="U26" s="32">
        <f t="shared" si="0"/>
        <v>2.8769770000000001</v>
      </c>
      <c r="V26" s="35">
        <f t="shared" si="1"/>
        <v>57.539540000000002</v>
      </c>
    </row>
    <row r="27" spans="1:22" s="30" customFormat="1" ht="11.25" x14ac:dyDescent="0.25">
      <c r="A27" s="24">
        <v>15</v>
      </c>
      <c r="B27" s="25">
        <v>62204</v>
      </c>
      <c r="C27" s="64" t="s">
        <v>70</v>
      </c>
      <c r="D27" s="65"/>
      <c r="E27" s="25"/>
      <c r="F27" s="26" t="s">
        <v>73</v>
      </c>
      <c r="G27" s="57" t="s">
        <v>74</v>
      </c>
      <c r="H27" s="26" t="s">
        <v>75</v>
      </c>
      <c r="I27" s="26" t="s">
        <v>76</v>
      </c>
      <c r="J27" s="24">
        <v>28003</v>
      </c>
      <c r="K27" s="27" t="s">
        <v>117</v>
      </c>
      <c r="L27" s="28">
        <v>16.244282999999999</v>
      </c>
      <c r="M27" s="25"/>
      <c r="N27" s="29">
        <v>50.401921719999997</v>
      </c>
      <c r="O27" s="29">
        <v>1.8801888200000001</v>
      </c>
      <c r="Q27" s="24"/>
      <c r="R27" s="27"/>
      <c r="S27" s="31"/>
      <c r="T27" s="34">
        <v>1</v>
      </c>
      <c r="U27" s="32">
        <f t="shared" si="0"/>
        <v>0.49607400000000013</v>
      </c>
      <c r="V27" s="35">
        <f t="shared" si="1"/>
        <v>29.764440000000008</v>
      </c>
    </row>
    <row r="28" spans="1:22" s="30" customFormat="1" ht="11.25" x14ac:dyDescent="0.25">
      <c r="A28" s="24">
        <v>16</v>
      </c>
      <c r="B28" s="25">
        <v>62501</v>
      </c>
      <c r="C28" s="64" t="s">
        <v>41</v>
      </c>
      <c r="D28" s="65"/>
      <c r="E28" s="25"/>
      <c r="F28" s="26" t="s">
        <v>42</v>
      </c>
      <c r="G28" s="26" t="s">
        <v>42</v>
      </c>
      <c r="H28" s="26" t="s">
        <v>43</v>
      </c>
      <c r="I28" s="26" t="s">
        <v>42</v>
      </c>
      <c r="J28" s="24">
        <v>27912</v>
      </c>
      <c r="K28" s="27" t="s">
        <v>148</v>
      </c>
      <c r="L28" s="28">
        <v>19.867326999999996</v>
      </c>
      <c r="M28" s="25"/>
      <c r="N28" s="29">
        <v>50.428694360000001</v>
      </c>
      <c r="O28" s="29">
        <v>1.8758081900000001</v>
      </c>
      <c r="Q28" s="24"/>
      <c r="R28" s="27"/>
      <c r="S28" s="31"/>
      <c r="T28" s="34">
        <v>5</v>
      </c>
      <c r="U28" s="32">
        <f t="shared" si="0"/>
        <v>3.6230439999999966</v>
      </c>
      <c r="V28" s="35">
        <f t="shared" si="1"/>
        <v>43.476527999999959</v>
      </c>
    </row>
    <row r="29" spans="1:22" s="30" customFormat="1" ht="11.25" x14ac:dyDescent="0.25">
      <c r="A29" s="24">
        <v>17</v>
      </c>
      <c r="B29" s="25">
        <v>62501</v>
      </c>
      <c r="C29" s="64" t="s">
        <v>41</v>
      </c>
      <c r="D29" s="65"/>
      <c r="E29" s="25"/>
      <c r="F29" s="26" t="s">
        <v>67</v>
      </c>
      <c r="G29" s="26" t="s">
        <v>67</v>
      </c>
      <c r="H29" s="26" t="s">
        <v>116</v>
      </c>
      <c r="I29" s="26" t="s">
        <v>69</v>
      </c>
      <c r="J29" s="24">
        <v>27914</v>
      </c>
      <c r="K29" s="27" t="s">
        <v>121</v>
      </c>
      <c r="L29" s="28">
        <v>20.626873999999997</v>
      </c>
      <c r="M29" s="25"/>
      <c r="N29" s="29">
        <v>50.432749180000002</v>
      </c>
      <c r="O29" s="29">
        <v>1.86728516</v>
      </c>
      <c r="Q29" s="24"/>
      <c r="R29" s="27"/>
      <c r="S29" s="31"/>
      <c r="T29" s="34">
        <v>2</v>
      </c>
      <c r="U29" s="32">
        <f t="shared" si="0"/>
        <v>0.7595470000000013</v>
      </c>
      <c r="V29" s="35">
        <f t="shared" si="1"/>
        <v>22.786410000000039</v>
      </c>
    </row>
    <row r="30" spans="1:22" s="30" customFormat="1" ht="11.25" x14ac:dyDescent="0.25">
      <c r="A30" s="24">
        <v>18</v>
      </c>
      <c r="B30" s="25">
        <v>62177</v>
      </c>
      <c r="C30" s="64" t="s">
        <v>44</v>
      </c>
      <c r="D30" s="65"/>
      <c r="E30" s="25"/>
      <c r="F30" s="26" t="s">
        <v>56</v>
      </c>
      <c r="G30" s="26" t="s">
        <v>56</v>
      </c>
      <c r="H30" s="26" t="s">
        <v>118</v>
      </c>
      <c r="I30" s="26" t="s">
        <v>119</v>
      </c>
      <c r="J30" s="24">
        <v>27953</v>
      </c>
      <c r="K30" s="27" t="s">
        <v>122</v>
      </c>
      <c r="L30" s="28">
        <v>21.658410999999997</v>
      </c>
      <c r="M30" s="25"/>
      <c r="N30" s="29">
        <v>50.436442649999996</v>
      </c>
      <c r="O30" s="29">
        <v>1.8540583500000001</v>
      </c>
      <c r="Q30" s="24"/>
      <c r="R30" s="27"/>
      <c r="S30" s="31"/>
      <c r="T30" s="34">
        <v>3</v>
      </c>
      <c r="U30" s="32">
        <f t="shared" si="0"/>
        <v>1.0315370000000001</v>
      </c>
      <c r="V30" s="35">
        <f t="shared" si="1"/>
        <v>20.630740000000003</v>
      </c>
    </row>
    <row r="31" spans="1:22" s="30" customFormat="1" ht="11.25" x14ac:dyDescent="0.25">
      <c r="A31" s="24">
        <v>19</v>
      </c>
      <c r="B31" s="25">
        <v>62177</v>
      </c>
      <c r="C31" s="64" t="s">
        <v>44</v>
      </c>
      <c r="D31" s="65"/>
      <c r="E31" s="25"/>
      <c r="F31" s="26" t="s">
        <v>53</v>
      </c>
      <c r="G31" s="26" t="s">
        <v>53</v>
      </c>
      <c r="H31" s="26" t="s">
        <v>53</v>
      </c>
      <c r="I31" s="26" t="s">
        <v>120</v>
      </c>
      <c r="J31" s="24">
        <v>27916</v>
      </c>
      <c r="K31" s="27" t="s">
        <v>149</v>
      </c>
      <c r="L31" s="28">
        <v>22.291134999999993</v>
      </c>
      <c r="M31" s="25"/>
      <c r="N31" s="29">
        <v>50.439080699999998</v>
      </c>
      <c r="O31" s="29">
        <v>1.8461828300000001</v>
      </c>
      <c r="Q31" s="24"/>
      <c r="R31" s="27"/>
      <c r="S31" s="31"/>
      <c r="T31" s="34">
        <v>1</v>
      </c>
      <c r="U31" s="32">
        <f t="shared" si="0"/>
        <v>0.63272399999999607</v>
      </c>
      <c r="V31" s="35">
        <f t="shared" si="1"/>
        <v>37.963439999999764</v>
      </c>
    </row>
    <row r="32" spans="1:22" s="30" customFormat="1" ht="11.25" x14ac:dyDescent="0.25">
      <c r="A32" s="24">
        <v>20</v>
      </c>
      <c r="B32" s="25">
        <v>62177</v>
      </c>
      <c r="C32" s="64" t="s">
        <v>44</v>
      </c>
      <c r="D32" s="65"/>
      <c r="E32" s="25"/>
      <c r="F32" s="26" t="s">
        <v>45</v>
      </c>
      <c r="G32" s="26" t="s">
        <v>45</v>
      </c>
      <c r="H32" s="26" t="s">
        <v>46</v>
      </c>
      <c r="I32" s="26" t="s">
        <v>47</v>
      </c>
      <c r="J32" s="24">
        <v>27918</v>
      </c>
      <c r="K32" s="27" t="s">
        <v>150</v>
      </c>
      <c r="L32" s="28">
        <v>23.254933999999995</v>
      </c>
      <c r="M32" s="25"/>
      <c r="N32" s="29">
        <v>50.443604479999998</v>
      </c>
      <c r="O32" s="29">
        <v>1.83472838</v>
      </c>
      <c r="Q32" s="24"/>
      <c r="R32" s="27"/>
      <c r="S32" s="31"/>
      <c r="T32" s="34">
        <v>1</v>
      </c>
      <c r="U32" s="32">
        <f t="shared" si="0"/>
        <v>0.96379900000000163</v>
      </c>
      <c r="V32" s="35">
        <f t="shared" si="1"/>
        <v>57.827940000000098</v>
      </c>
    </row>
    <row r="33" spans="1:22" s="30" customFormat="1" ht="11.25" x14ac:dyDescent="0.25">
      <c r="A33" s="36">
        <v>21</v>
      </c>
      <c r="B33" s="37">
        <v>62094</v>
      </c>
      <c r="C33" s="66" t="s">
        <v>48</v>
      </c>
      <c r="D33" s="67"/>
      <c r="E33" s="37">
        <v>7</v>
      </c>
      <c r="F33" s="38" t="s">
        <v>42</v>
      </c>
      <c r="G33" s="38" t="s">
        <v>42</v>
      </c>
      <c r="H33" s="38" t="s">
        <v>49</v>
      </c>
      <c r="I33" s="38" t="s">
        <v>50</v>
      </c>
      <c r="J33" s="36">
        <v>27920</v>
      </c>
      <c r="K33" s="39" t="s">
        <v>151</v>
      </c>
      <c r="L33" s="40">
        <v>26.326701999999994</v>
      </c>
      <c r="M33" s="37"/>
      <c r="N33" s="29">
        <v>50.456970699999999</v>
      </c>
      <c r="O33" s="29">
        <v>1.7976093399999999</v>
      </c>
      <c r="Q33" s="24"/>
      <c r="R33" s="27"/>
      <c r="S33" s="31"/>
      <c r="T33" s="34">
        <v>3</v>
      </c>
      <c r="U33" s="32">
        <f t="shared" si="0"/>
        <v>3.0717679999999987</v>
      </c>
      <c r="V33" s="35">
        <f t="shared" si="1"/>
        <v>61.435359999999982</v>
      </c>
    </row>
    <row r="34" spans="1:22" s="30" customFormat="1" ht="11.25" x14ac:dyDescent="0.25">
      <c r="A34" s="24">
        <v>22</v>
      </c>
      <c r="B34" s="25">
        <v>62588</v>
      </c>
      <c r="C34" s="64" t="s">
        <v>34</v>
      </c>
      <c r="D34" s="65"/>
      <c r="E34" s="25">
        <v>7</v>
      </c>
      <c r="F34" s="26" t="s">
        <v>35</v>
      </c>
      <c r="G34" s="26" t="s">
        <v>35</v>
      </c>
      <c r="H34" s="26" t="s">
        <v>36</v>
      </c>
      <c r="I34" s="26" t="s">
        <v>35</v>
      </c>
      <c r="J34" s="24">
        <v>33693</v>
      </c>
      <c r="K34" s="27" t="s">
        <v>152</v>
      </c>
      <c r="L34" s="28">
        <v>28.704026999999993</v>
      </c>
      <c r="M34" s="25"/>
      <c r="N34" s="41">
        <v>50.466310479999997</v>
      </c>
      <c r="O34" s="29">
        <v>1.7684854999999999</v>
      </c>
      <c r="Q34" s="24"/>
      <c r="R34" s="27"/>
      <c r="S34" s="31"/>
      <c r="T34" s="34">
        <v>3</v>
      </c>
      <c r="U34" s="32">
        <f t="shared" si="0"/>
        <v>2.377324999999999</v>
      </c>
      <c r="V34" s="35">
        <f t="shared" si="1"/>
        <v>47.54649999999998</v>
      </c>
    </row>
    <row r="35" spans="1:22" ht="12.75" x14ac:dyDescent="0.25">
      <c r="A35" s="18"/>
      <c r="B35" s="18"/>
      <c r="C35" s="18"/>
      <c r="D35" s="18"/>
      <c r="E35" s="18"/>
      <c r="F35" s="19"/>
      <c r="G35" s="19"/>
      <c r="H35" s="19"/>
      <c r="I35" s="19"/>
      <c r="J35" s="18"/>
      <c r="K35" s="18"/>
      <c r="L35" s="18"/>
      <c r="M35" s="18"/>
      <c r="T35" s="42"/>
      <c r="U35" s="43"/>
      <c r="V35" s="44"/>
    </row>
    <row r="36" spans="1:22" s="30" customFormat="1" x14ac:dyDescent="0.25">
      <c r="A36" s="68" t="s">
        <v>153</v>
      </c>
      <c r="B36" s="69"/>
      <c r="C36" s="69"/>
      <c r="D36" s="69"/>
      <c r="E36" s="70"/>
      <c r="F36" s="45"/>
      <c r="G36" s="45"/>
      <c r="H36" s="68" t="s">
        <v>154</v>
      </c>
      <c r="I36" s="69"/>
      <c r="J36" s="69"/>
      <c r="K36" s="69"/>
      <c r="L36" s="70"/>
      <c r="M36" s="46" t="s">
        <v>155</v>
      </c>
      <c r="T36" s="47">
        <f>SUM(T13:T34)</f>
        <v>40</v>
      </c>
      <c r="U36" s="48">
        <f>SUM(U13:U34)</f>
        <v>28.704026999999993</v>
      </c>
      <c r="V36" s="49">
        <f t="shared" ref="V36" si="2">IF(T36&lt;&gt;0,U36/T36*60,)</f>
        <v>43.056040499999988</v>
      </c>
    </row>
    <row r="37" spans="1:22" ht="12.75" x14ac:dyDescent="0.25">
      <c r="A37" s="18"/>
      <c r="B37" s="18"/>
      <c r="C37" s="18"/>
      <c r="D37" s="18"/>
      <c r="E37" s="18"/>
      <c r="F37" s="19"/>
      <c r="G37" s="19"/>
      <c r="H37" s="19"/>
      <c r="I37" s="19"/>
      <c r="J37" s="18"/>
      <c r="K37" s="18"/>
      <c r="L37" s="18"/>
      <c r="M37" s="18"/>
      <c r="T37" s="50"/>
      <c r="U37" s="51"/>
      <c r="V37" s="52"/>
    </row>
    <row r="38" spans="1:22" s="45" customFormat="1" x14ac:dyDescent="0.25">
      <c r="A38" s="61"/>
      <c r="B38" s="62"/>
      <c r="C38" s="53"/>
      <c r="D38" s="54" t="s">
        <v>37</v>
      </c>
      <c r="E38" s="62">
        <v>7</v>
      </c>
      <c r="F38" s="53"/>
      <c r="G38" s="53"/>
      <c r="H38" s="53" t="s">
        <v>38</v>
      </c>
      <c r="I38" s="53"/>
      <c r="J38" s="62"/>
      <c r="K38" s="62"/>
      <c r="L38" s="62"/>
      <c r="M38" s="63"/>
    </row>
    <row r="39" spans="1:22" s="45" customFormat="1" x14ac:dyDescent="0.25">
      <c r="A39" s="55"/>
      <c r="B39" s="55"/>
      <c r="C39" s="56"/>
      <c r="D39" s="56"/>
      <c r="E39" s="55"/>
      <c r="F39" s="56"/>
      <c r="G39" s="56"/>
      <c r="H39" s="56"/>
      <c r="I39" s="56"/>
      <c r="J39" s="55"/>
      <c r="K39" s="55"/>
      <c r="L39" s="55"/>
      <c r="M39" s="55"/>
    </row>
    <row r="40" spans="1:22" s="45" customFormat="1" x14ac:dyDescent="0.25">
      <c r="A40" s="55"/>
      <c r="B40" s="55"/>
      <c r="C40" s="56"/>
      <c r="D40" s="56"/>
      <c r="E40" s="55"/>
      <c r="F40" s="56"/>
      <c r="G40" s="56"/>
      <c r="H40" s="56"/>
      <c r="I40" s="56"/>
      <c r="J40" s="55"/>
      <c r="K40" s="55"/>
      <c r="L40" s="55"/>
      <c r="M40" s="55"/>
    </row>
    <row r="41" spans="1:22" s="45" customFormat="1" x14ac:dyDescent="0.25">
      <c r="A41" s="55"/>
      <c r="B41" s="55"/>
      <c r="C41" s="56"/>
      <c r="D41" s="56"/>
      <c r="E41" s="55"/>
      <c r="F41" s="56"/>
      <c r="G41" s="56"/>
      <c r="H41" s="56"/>
      <c r="I41" s="56"/>
      <c r="J41" s="55"/>
      <c r="K41" s="55"/>
      <c r="L41" s="55"/>
      <c r="M41" s="55"/>
    </row>
    <row r="42" spans="1:22" s="45" customFormat="1" x14ac:dyDescent="0.25">
      <c r="A42" s="55"/>
      <c r="B42" s="55"/>
      <c r="C42" s="56"/>
      <c r="D42" s="56"/>
      <c r="E42" s="55"/>
      <c r="F42" s="56"/>
      <c r="G42" s="56"/>
      <c r="H42" s="56"/>
      <c r="I42" s="56"/>
      <c r="J42" s="55"/>
      <c r="K42" s="55"/>
      <c r="L42" s="55"/>
      <c r="M42" s="55"/>
    </row>
    <row r="43" spans="1:22" s="45" customFormat="1" x14ac:dyDescent="0.25">
      <c r="A43" s="55"/>
      <c r="B43" s="55"/>
      <c r="C43" s="56"/>
      <c r="D43" s="56"/>
      <c r="E43" s="55"/>
      <c r="F43" s="56"/>
      <c r="G43" s="56"/>
      <c r="H43" s="56"/>
      <c r="I43" s="56"/>
      <c r="J43" s="55"/>
      <c r="K43" s="55"/>
      <c r="L43" s="55"/>
      <c r="M43" s="55"/>
    </row>
    <row r="44" spans="1:22" s="45" customFormat="1" x14ac:dyDescent="0.25">
      <c r="A44" s="55"/>
      <c r="B44" s="55"/>
      <c r="C44" s="56"/>
      <c r="D44" s="56"/>
      <c r="E44" s="55"/>
      <c r="F44" s="56"/>
      <c r="G44" s="56"/>
      <c r="H44" s="56"/>
      <c r="I44" s="56"/>
      <c r="J44" s="55"/>
      <c r="K44" s="55"/>
      <c r="L44" s="55"/>
      <c r="M44" s="55"/>
    </row>
  </sheetData>
  <mergeCells count="50">
    <mergeCell ref="C34:D34"/>
    <mergeCell ref="A36:E36"/>
    <mergeCell ref="H36:L36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T11:T12"/>
    <mergeCell ref="U11:U12"/>
    <mergeCell ref="V11:V12"/>
    <mergeCell ref="C13:D13"/>
    <mergeCell ref="C14:D14"/>
    <mergeCell ref="C15:D15"/>
    <mergeCell ref="L11:L12"/>
    <mergeCell ref="M11:M12"/>
    <mergeCell ref="N11:O11"/>
    <mergeCell ref="Q11:Q12"/>
    <mergeCell ref="R11:R12"/>
    <mergeCell ref="S11:S12"/>
    <mergeCell ref="B8:D8"/>
    <mergeCell ref="F8:K8"/>
    <mergeCell ref="B9:D9"/>
    <mergeCell ref="F9:K9"/>
    <mergeCell ref="Q9:V9"/>
    <mergeCell ref="A11:A12"/>
    <mergeCell ref="B11:D11"/>
    <mergeCell ref="E11:E12"/>
    <mergeCell ref="F11:I11"/>
    <mergeCell ref="K11:K12"/>
    <mergeCell ref="A2:B2"/>
    <mergeCell ref="A4:B5"/>
    <mergeCell ref="C4:C5"/>
    <mergeCell ref="D4:K5"/>
    <mergeCell ref="A7:C7"/>
    <mergeCell ref="D7:E7"/>
    <mergeCell ref="F7:K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M39" sqref="M39"/>
    </sheetView>
  </sheetViews>
  <sheetFormatPr baseColWidth="10" defaultColWidth="12.7109375" defaultRowHeight="12" x14ac:dyDescent="0.25"/>
  <cols>
    <col min="1" max="1" width="2.5703125" style="8" customWidth="1"/>
    <col min="2" max="2" width="5.140625" style="8" customWidth="1"/>
    <col min="3" max="3" width="7.140625" style="9" customWidth="1"/>
    <col min="4" max="4" width="12.85546875" style="9" customWidth="1"/>
    <col min="5" max="5" width="2.7109375" style="8" customWidth="1"/>
    <col min="6" max="6" width="25.28515625" style="9" hidden="1" customWidth="1"/>
    <col min="7" max="7" width="33.42578125" style="9" hidden="1" customWidth="1"/>
    <col min="8" max="8" width="25.28515625" style="9" customWidth="1"/>
    <col min="9" max="9" width="34.140625" style="9" hidden="1" customWidth="1"/>
    <col min="10" max="10" width="5" style="8" hidden="1" customWidth="1"/>
    <col min="11" max="11" width="6.140625" style="8" customWidth="1"/>
    <col min="12" max="12" width="7" style="8" customWidth="1"/>
    <col min="13" max="13" width="30.7109375" style="8" customWidth="1"/>
    <col min="14" max="15" width="20.7109375" style="10" hidden="1" customWidth="1"/>
    <col min="16" max="16" width="0.85546875" style="10" customWidth="1"/>
    <col min="17" max="17" width="5" style="10" customWidth="1"/>
    <col min="18" max="20" width="7.7109375" style="10" customWidth="1"/>
    <col min="21" max="22" width="8.42578125" style="10" customWidth="1"/>
    <col min="23" max="16384" width="12.7109375" style="10"/>
  </cols>
  <sheetData>
    <row r="1" spans="1:22" s="3" customFormat="1" x14ac:dyDescent="0.25">
      <c r="A1" s="1"/>
      <c r="B1" s="2"/>
      <c r="C1" s="1"/>
      <c r="D1" s="1"/>
      <c r="E1" s="1"/>
      <c r="F1" s="1"/>
      <c r="H1" s="1"/>
      <c r="I1" s="1"/>
      <c r="J1" s="1"/>
      <c r="K1" s="1"/>
    </row>
    <row r="2" spans="1:22" s="3" customFormat="1" ht="15.75" x14ac:dyDescent="0.25">
      <c r="A2" s="92"/>
      <c r="B2" s="92"/>
      <c r="C2" s="4" t="s">
        <v>0</v>
      </c>
      <c r="D2" s="5"/>
      <c r="E2" s="5"/>
      <c r="F2" s="5"/>
      <c r="G2" s="5"/>
      <c r="H2" s="5"/>
      <c r="I2" s="5"/>
      <c r="J2" s="5"/>
      <c r="K2" s="5"/>
      <c r="L2" s="6"/>
      <c r="M2" s="7" t="s">
        <v>124</v>
      </c>
    </row>
    <row r="4" spans="1:22" s="3" customFormat="1" ht="12.75" x14ac:dyDescent="0.25">
      <c r="A4" s="93" t="s">
        <v>1</v>
      </c>
      <c r="B4" s="94"/>
      <c r="C4" s="95" t="s">
        <v>2</v>
      </c>
      <c r="D4" s="97" t="s">
        <v>3</v>
      </c>
      <c r="E4" s="97"/>
      <c r="F4" s="97"/>
      <c r="G4" s="97"/>
      <c r="H4" s="97"/>
      <c r="I4" s="97"/>
      <c r="J4" s="97"/>
      <c r="K4" s="98"/>
      <c r="M4" s="11" t="s">
        <v>66</v>
      </c>
    </row>
    <row r="5" spans="1:22" s="3" customFormat="1" x14ac:dyDescent="0.2">
      <c r="A5" s="93"/>
      <c r="B5" s="94"/>
      <c r="C5" s="96"/>
      <c r="D5" s="99"/>
      <c r="E5" s="99"/>
      <c r="F5" s="99"/>
      <c r="G5" s="99"/>
      <c r="H5" s="99"/>
      <c r="I5" s="99"/>
      <c r="J5" s="99"/>
      <c r="K5" s="100"/>
      <c r="M5" s="12" t="s">
        <v>4</v>
      </c>
    </row>
    <row r="6" spans="1:22" s="3" customFormat="1" x14ac:dyDescent="0.25"/>
    <row r="7" spans="1:22" s="3" customFormat="1" ht="15.75" x14ac:dyDescent="0.25">
      <c r="A7" s="101" t="s">
        <v>5</v>
      </c>
      <c r="B7" s="101"/>
      <c r="C7" s="101"/>
      <c r="D7" s="102" t="s">
        <v>156</v>
      </c>
      <c r="E7" s="103"/>
      <c r="F7" s="104" t="s">
        <v>157</v>
      </c>
      <c r="G7" s="104"/>
      <c r="H7" s="104"/>
      <c r="I7" s="104"/>
      <c r="J7" s="104"/>
      <c r="K7" s="105"/>
      <c r="L7" s="13"/>
      <c r="M7" s="14" t="s">
        <v>158</v>
      </c>
    </row>
    <row r="8" spans="1:22" s="15" customFormat="1" x14ac:dyDescent="0.2">
      <c r="B8" s="76" t="s">
        <v>6</v>
      </c>
      <c r="C8" s="76"/>
      <c r="D8" s="76"/>
      <c r="F8" s="77" t="s">
        <v>7</v>
      </c>
      <c r="G8" s="77"/>
      <c r="H8" s="77"/>
      <c r="I8" s="77"/>
      <c r="J8" s="77"/>
      <c r="K8" s="77"/>
      <c r="M8" s="59" t="s">
        <v>8</v>
      </c>
    </row>
    <row r="9" spans="1:22" s="3" customFormat="1" ht="18.75" x14ac:dyDescent="0.25">
      <c r="A9" s="1"/>
      <c r="B9" s="78" t="s">
        <v>159</v>
      </c>
      <c r="C9" s="79"/>
      <c r="D9" s="80"/>
      <c r="E9" s="16"/>
      <c r="F9" s="81" t="s">
        <v>129</v>
      </c>
      <c r="G9" s="82"/>
      <c r="H9" s="82"/>
      <c r="I9" s="82"/>
      <c r="J9" s="82"/>
      <c r="K9" s="83"/>
      <c r="M9" s="17" t="s">
        <v>39</v>
      </c>
      <c r="Q9" s="84" t="s">
        <v>10</v>
      </c>
      <c r="R9" s="85"/>
      <c r="S9" s="85"/>
      <c r="T9" s="85"/>
      <c r="U9" s="85"/>
      <c r="V9" s="86"/>
    </row>
    <row r="10" spans="1:22" ht="12.75" x14ac:dyDescent="0.25">
      <c r="A10" s="18"/>
      <c r="B10" s="18"/>
      <c r="C10" s="18"/>
      <c r="D10" s="18"/>
      <c r="E10" s="18"/>
      <c r="F10" s="19"/>
      <c r="G10" s="19"/>
      <c r="H10" s="19"/>
      <c r="I10" s="19"/>
      <c r="J10" s="18"/>
      <c r="K10" s="18"/>
      <c r="L10" s="18"/>
      <c r="M10" s="18"/>
    </row>
    <row r="11" spans="1:22" x14ac:dyDescent="0.25">
      <c r="A11" s="87" t="s">
        <v>11</v>
      </c>
      <c r="B11" s="74" t="s">
        <v>12</v>
      </c>
      <c r="C11" s="75"/>
      <c r="D11" s="89"/>
      <c r="E11" s="90" t="s">
        <v>13</v>
      </c>
      <c r="F11" s="74" t="s">
        <v>14</v>
      </c>
      <c r="G11" s="75"/>
      <c r="H11" s="75"/>
      <c r="I11" s="75"/>
      <c r="J11" s="58"/>
      <c r="K11" s="71" t="s">
        <v>15</v>
      </c>
      <c r="L11" s="71" t="s">
        <v>16</v>
      </c>
      <c r="M11" s="73" t="s">
        <v>17</v>
      </c>
      <c r="N11" s="74" t="s">
        <v>18</v>
      </c>
      <c r="O11" s="75"/>
      <c r="Q11" s="71" t="s">
        <v>19</v>
      </c>
      <c r="R11" s="71" t="s">
        <v>20</v>
      </c>
      <c r="S11" s="71" t="s">
        <v>21</v>
      </c>
      <c r="T11" s="71" t="s">
        <v>22</v>
      </c>
      <c r="U11" s="71" t="s">
        <v>23</v>
      </c>
      <c r="V11" s="71" t="s">
        <v>24</v>
      </c>
    </row>
    <row r="12" spans="1:22" s="23" customFormat="1" ht="22.5" x14ac:dyDescent="0.25">
      <c r="A12" s="88"/>
      <c r="B12" s="60" t="s">
        <v>25</v>
      </c>
      <c r="C12" s="20" t="s">
        <v>26</v>
      </c>
      <c r="D12" s="21"/>
      <c r="E12" s="91"/>
      <c r="F12" s="60" t="s">
        <v>27</v>
      </c>
      <c r="G12" s="60" t="s">
        <v>28</v>
      </c>
      <c r="H12" s="60" t="s">
        <v>29</v>
      </c>
      <c r="I12" s="60" t="s">
        <v>30</v>
      </c>
      <c r="J12" s="22" t="s">
        <v>31</v>
      </c>
      <c r="K12" s="72"/>
      <c r="L12" s="72"/>
      <c r="M12" s="73"/>
      <c r="N12" s="60" t="s">
        <v>32</v>
      </c>
      <c r="O12" s="60" t="s">
        <v>33</v>
      </c>
      <c r="Q12" s="72"/>
      <c r="R12" s="72"/>
      <c r="S12" s="72"/>
      <c r="T12" s="72"/>
      <c r="U12" s="72"/>
      <c r="V12" s="72"/>
    </row>
    <row r="13" spans="1:22" s="30" customFormat="1" ht="11.25" x14ac:dyDescent="0.25">
      <c r="A13" s="24">
        <v>1</v>
      </c>
      <c r="B13" s="25">
        <v>62588</v>
      </c>
      <c r="C13" s="64" t="s">
        <v>34</v>
      </c>
      <c r="D13" s="65"/>
      <c r="E13" s="25">
        <v>7</v>
      </c>
      <c r="F13" s="26" t="s">
        <v>35</v>
      </c>
      <c r="G13" s="26" t="s">
        <v>35</v>
      </c>
      <c r="H13" s="26" t="s">
        <v>36</v>
      </c>
      <c r="I13" s="26" t="s">
        <v>35</v>
      </c>
      <c r="J13" s="24">
        <v>33693</v>
      </c>
      <c r="K13" s="27" t="s">
        <v>160</v>
      </c>
      <c r="L13" s="28">
        <v>0</v>
      </c>
      <c r="M13" s="25" t="s">
        <v>161</v>
      </c>
      <c r="N13" s="29">
        <v>50.466310479999997</v>
      </c>
      <c r="O13" s="29">
        <v>1.7684854999999999</v>
      </c>
      <c r="Q13" s="24"/>
      <c r="R13" s="27"/>
      <c r="S13" s="31"/>
      <c r="T13" s="31"/>
      <c r="U13" s="32"/>
      <c r="V13" s="33"/>
    </row>
    <row r="14" spans="1:22" s="30" customFormat="1" ht="11.25" x14ac:dyDescent="0.25">
      <c r="A14" s="24">
        <v>2</v>
      </c>
      <c r="B14" s="25">
        <v>62094</v>
      </c>
      <c r="C14" s="64" t="s">
        <v>48</v>
      </c>
      <c r="D14" s="65"/>
      <c r="E14" s="25">
        <v>7</v>
      </c>
      <c r="F14" s="26" t="s">
        <v>42</v>
      </c>
      <c r="G14" s="26" t="s">
        <v>42</v>
      </c>
      <c r="H14" s="26" t="s">
        <v>51</v>
      </c>
      <c r="I14" s="26" t="s">
        <v>42</v>
      </c>
      <c r="J14" s="24">
        <v>27921</v>
      </c>
      <c r="K14" s="27" t="s">
        <v>162</v>
      </c>
      <c r="L14" s="28">
        <v>4.0807520000000004</v>
      </c>
      <c r="M14" s="25"/>
      <c r="N14" s="29">
        <v>50.456213499999997</v>
      </c>
      <c r="O14" s="29">
        <v>1.7985366</v>
      </c>
      <c r="Q14" s="24"/>
      <c r="R14" s="27"/>
      <c r="S14" s="31"/>
      <c r="T14" s="34">
        <v>5</v>
      </c>
      <c r="U14" s="32">
        <f>L14-L13</f>
        <v>4.0807520000000004</v>
      </c>
      <c r="V14" s="35">
        <f>IF(T14&lt;&gt;0,U14/T14*60,)</f>
        <v>48.969024000000005</v>
      </c>
    </row>
    <row r="15" spans="1:22" s="30" customFormat="1" ht="11.25" x14ac:dyDescent="0.25">
      <c r="A15" s="24">
        <v>3</v>
      </c>
      <c r="B15" s="25">
        <v>62177</v>
      </c>
      <c r="C15" s="64" t="s">
        <v>44</v>
      </c>
      <c r="D15" s="65"/>
      <c r="E15" s="25"/>
      <c r="F15" s="26" t="s">
        <v>45</v>
      </c>
      <c r="G15" s="26" t="s">
        <v>45</v>
      </c>
      <c r="H15" s="26" t="s">
        <v>52</v>
      </c>
      <c r="I15" s="26" t="s">
        <v>47</v>
      </c>
      <c r="J15" s="24">
        <v>27919</v>
      </c>
      <c r="K15" s="27" t="s">
        <v>163</v>
      </c>
      <c r="L15" s="28">
        <v>7.0455269999999999</v>
      </c>
      <c r="M15" s="25"/>
      <c r="N15" s="29">
        <v>50.443575709999998</v>
      </c>
      <c r="O15" s="29">
        <v>1.83464191</v>
      </c>
      <c r="Q15" s="24"/>
      <c r="R15" s="27"/>
      <c r="S15" s="31"/>
      <c r="T15" s="34">
        <v>4</v>
      </c>
      <c r="U15" s="32">
        <f t="shared" ref="U15:U32" si="0">L15-L14</f>
        <v>2.9647749999999995</v>
      </c>
      <c r="V15" s="35">
        <f t="shared" ref="V15:V32" si="1">IF(T15&lt;&gt;0,U15/T15*60,)</f>
        <v>44.471624999999989</v>
      </c>
    </row>
    <row r="16" spans="1:22" s="30" customFormat="1" ht="11.25" x14ac:dyDescent="0.25">
      <c r="A16" s="24">
        <v>4</v>
      </c>
      <c r="B16" s="25">
        <v>62177</v>
      </c>
      <c r="C16" s="64" t="s">
        <v>44</v>
      </c>
      <c r="D16" s="65"/>
      <c r="E16" s="25"/>
      <c r="F16" s="26" t="s">
        <v>53</v>
      </c>
      <c r="G16" s="26" t="s">
        <v>53</v>
      </c>
      <c r="H16" s="26" t="s">
        <v>54</v>
      </c>
      <c r="I16" s="26" t="s">
        <v>55</v>
      </c>
      <c r="J16" s="24">
        <v>27917</v>
      </c>
      <c r="K16" s="27" t="s">
        <v>164</v>
      </c>
      <c r="L16" s="28">
        <v>7.9771630000000009</v>
      </c>
      <c r="M16" s="25"/>
      <c r="N16" s="29">
        <v>50.439158949999999</v>
      </c>
      <c r="O16" s="29">
        <v>1.8456606099999999</v>
      </c>
      <c r="Q16" s="24"/>
      <c r="R16" s="27"/>
      <c r="S16" s="31"/>
      <c r="T16" s="34">
        <v>2</v>
      </c>
      <c r="U16" s="32">
        <f t="shared" si="0"/>
        <v>0.93163600000000102</v>
      </c>
      <c r="V16" s="35">
        <f t="shared" si="1"/>
        <v>27.949080000000031</v>
      </c>
    </row>
    <row r="17" spans="1:22" s="30" customFormat="1" ht="11.25" x14ac:dyDescent="0.25">
      <c r="A17" s="24">
        <v>5</v>
      </c>
      <c r="B17" s="25">
        <v>62177</v>
      </c>
      <c r="C17" s="64" t="s">
        <v>44</v>
      </c>
      <c r="D17" s="65"/>
      <c r="E17" s="25"/>
      <c r="F17" s="26" t="s">
        <v>56</v>
      </c>
      <c r="G17" s="26" t="s">
        <v>56</v>
      </c>
      <c r="H17" s="26" t="s">
        <v>57</v>
      </c>
      <c r="I17" s="26" t="s">
        <v>58</v>
      </c>
      <c r="J17" s="24">
        <v>27954</v>
      </c>
      <c r="K17" s="27" t="s">
        <v>165</v>
      </c>
      <c r="L17" s="28">
        <v>8.6462260000000004</v>
      </c>
      <c r="M17" s="25"/>
      <c r="N17" s="29">
        <v>50.436392929999997</v>
      </c>
      <c r="O17" s="29">
        <v>1.8540066100000001</v>
      </c>
      <c r="Q17" s="24"/>
      <c r="R17" s="27"/>
      <c r="S17" s="31"/>
      <c r="T17" s="34">
        <v>1</v>
      </c>
      <c r="U17" s="32">
        <f t="shared" si="0"/>
        <v>0.66906299999999952</v>
      </c>
      <c r="V17" s="35">
        <f t="shared" si="1"/>
        <v>40.143779999999971</v>
      </c>
    </row>
    <row r="18" spans="1:22" s="30" customFormat="1" ht="11.25" x14ac:dyDescent="0.25">
      <c r="A18" s="24">
        <v>6</v>
      </c>
      <c r="B18" s="25">
        <v>62501</v>
      </c>
      <c r="C18" s="64" t="s">
        <v>41</v>
      </c>
      <c r="D18" s="65"/>
      <c r="E18" s="25"/>
      <c r="F18" s="26" t="s">
        <v>67</v>
      </c>
      <c r="G18" s="26" t="s">
        <v>67</v>
      </c>
      <c r="H18" s="26" t="s">
        <v>68</v>
      </c>
      <c r="I18" s="26" t="s">
        <v>69</v>
      </c>
      <c r="J18" s="24">
        <v>27915</v>
      </c>
      <c r="K18" s="27" t="s">
        <v>166</v>
      </c>
      <c r="L18" s="28">
        <v>9.6760719999999996</v>
      </c>
      <c r="M18" s="25"/>
      <c r="N18" s="29">
        <v>50.432691439999999</v>
      </c>
      <c r="O18" s="29">
        <v>1.8672046600000001</v>
      </c>
      <c r="Q18" s="24"/>
      <c r="R18" s="27"/>
      <c r="S18" s="31"/>
      <c r="T18" s="34">
        <v>1</v>
      </c>
      <c r="U18" s="32">
        <f t="shared" si="0"/>
        <v>1.0298459999999992</v>
      </c>
      <c r="V18" s="35">
        <f t="shared" si="1"/>
        <v>61.790759999999949</v>
      </c>
    </row>
    <row r="19" spans="1:22" s="30" customFormat="1" ht="11.25" x14ac:dyDescent="0.25">
      <c r="A19" s="24">
        <v>7</v>
      </c>
      <c r="B19" s="25">
        <v>62501</v>
      </c>
      <c r="C19" s="64" t="s">
        <v>41</v>
      </c>
      <c r="D19" s="65"/>
      <c r="E19" s="25"/>
      <c r="F19" s="26" t="s">
        <v>42</v>
      </c>
      <c r="G19" s="26" t="s">
        <v>42</v>
      </c>
      <c r="H19" s="26" t="s">
        <v>59</v>
      </c>
      <c r="I19" s="26" t="s">
        <v>42</v>
      </c>
      <c r="J19" s="24">
        <v>27913</v>
      </c>
      <c r="K19" s="27" t="s">
        <v>167</v>
      </c>
      <c r="L19" s="28">
        <v>10.509454</v>
      </c>
      <c r="M19" s="25"/>
      <c r="N19" s="29">
        <v>50.428170379999997</v>
      </c>
      <c r="O19" s="29">
        <v>1.87643553</v>
      </c>
      <c r="Q19" s="24"/>
      <c r="R19" s="27"/>
      <c r="S19" s="31"/>
      <c r="T19" s="34">
        <v>1</v>
      </c>
      <c r="U19" s="32">
        <f t="shared" si="0"/>
        <v>0.83338200000000029</v>
      </c>
      <c r="V19" s="35">
        <f t="shared" si="1"/>
        <v>50.002920000000017</v>
      </c>
    </row>
    <row r="20" spans="1:22" s="30" customFormat="1" ht="11.25" x14ac:dyDescent="0.25">
      <c r="A20" s="24">
        <v>8</v>
      </c>
      <c r="B20" s="25">
        <v>62100</v>
      </c>
      <c r="C20" s="64" t="s">
        <v>60</v>
      </c>
      <c r="D20" s="65"/>
      <c r="E20" s="25"/>
      <c r="F20" s="26" t="s">
        <v>61</v>
      </c>
      <c r="G20" s="26" t="s">
        <v>61</v>
      </c>
      <c r="H20" s="26" t="s">
        <v>62</v>
      </c>
      <c r="I20" s="26" t="s">
        <v>63</v>
      </c>
      <c r="J20" s="24">
        <v>27889</v>
      </c>
      <c r="K20" s="27" t="s">
        <v>168</v>
      </c>
      <c r="L20" s="28">
        <v>11.856753999999999</v>
      </c>
      <c r="M20" s="25"/>
      <c r="N20" s="29">
        <v>50.421465670000003</v>
      </c>
      <c r="O20" s="29">
        <v>1.8905898400000001</v>
      </c>
      <c r="Q20" s="24"/>
      <c r="R20" s="27"/>
      <c r="S20" s="31"/>
      <c r="T20" s="34">
        <v>1</v>
      </c>
      <c r="U20" s="32">
        <f t="shared" si="0"/>
        <v>1.3472999999999988</v>
      </c>
      <c r="V20" s="35">
        <f t="shared" si="1"/>
        <v>80.837999999999937</v>
      </c>
    </row>
    <row r="21" spans="1:22" s="30" customFormat="1" ht="11.25" x14ac:dyDescent="0.25">
      <c r="A21" s="24">
        <v>9</v>
      </c>
      <c r="B21" s="25">
        <v>62100</v>
      </c>
      <c r="C21" s="64" t="s">
        <v>60</v>
      </c>
      <c r="D21" s="65"/>
      <c r="E21" s="25"/>
      <c r="F21" s="26" t="s">
        <v>64</v>
      </c>
      <c r="G21" s="26" t="s">
        <v>64</v>
      </c>
      <c r="H21" s="26" t="s">
        <v>65</v>
      </c>
      <c r="I21" s="26" t="s">
        <v>64</v>
      </c>
      <c r="J21" s="24">
        <v>27886</v>
      </c>
      <c r="K21" s="27" t="s">
        <v>169</v>
      </c>
      <c r="L21" s="28">
        <v>12.703349999999999</v>
      </c>
      <c r="M21" s="25"/>
      <c r="N21" s="29">
        <v>50.424058979999998</v>
      </c>
      <c r="O21" s="29">
        <v>1.9007894700000001</v>
      </c>
      <c r="Q21" s="24"/>
      <c r="R21" s="27"/>
      <c r="S21" s="31"/>
      <c r="T21" s="34">
        <v>1</v>
      </c>
      <c r="U21" s="32">
        <f t="shared" si="0"/>
        <v>0.8465959999999999</v>
      </c>
      <c r="V21" s="35">
        <f t="shared" si="1"/>
        <v>50.795759999999994</v>
      </c>
    </row>
    <row r="22" spans="1:22" s="30" customFormat="1" ht="11.25" x14ac:dyDescent="0.25">
      <c r="A22" s="106">
        <v>10</v>
      </c>
      <c r="B22" s="107">
        <v>62100</v>
      </c>
      <c r="C22" s="113" t="s">
        <v>60</v>
      </c>
      <c r="D22" s="114"/>
      <c r="E22" s="115"/>
      <c r="F22" s="116" t="s">
        <v>77</v>
      </c>
      <c r="G22" s="116" t="s">
        <v>77</v>
      </c>
      <c r="H22" s="116" t="s">
        <v>78</v>
      </c>
      <c r="I22" s="116" t="s">
        <v>69</v>
      </c>
      <c r="J22" s="117">
        <v>27910</v>
      </c>
      <c r="K22" s="117" t="s">
        <v>170</v>
      </c>
      <c r="L22" s="28">
        <v>14.301647999999998</v>
      </c>
      <c r="M22" s="25"/>
      <c r="N22" s="29">
        <v>50.414722240000003</v>
      </c>
      <c r="O22" s="29">
        <v>1.9119252799999999</v>
      </c>
      <c r="Q22" s="24"/>
      <c r="R22" s="27"/>
      <c r="S22" s="31"/>
      <c r="T22" s="34">
        <v>2</v>
      </c>
      <c r="U22" s="32">
        <f t="shared" si="0"/>
        <v>1.5982979999999998</v>
      </c>
      <c r="V22" s="35">
        <f t="shared" si="1"/>
        <v>47.948939999999993</v>
      </c>
    </row>
    <row r="23" spans="1:22" s="30" customFormat="1" ht="11.25" x14ac:dyDescent="0.25">
      <c r="A23" s="106">
        <v>11</v>
      </c>
      <c r="B23" s="107">
        <v>62552</v>
      </c>
      <c r="C23" s="113" t="s">
        <v>79</v>
      </c>
      <c r="D23" s="114"/>
      <c r="E23" s="115"/>
      <c r="F23" s="116" t="s">
        <v>80</v>
      </c>
      <c r="G23" s="116" t="s">
        <v>80</v>
      </c>
      <c r="H23" s="116" t="s">
        <v>81</v>
      </c>
      <c r="I23" s="116" t="s">
        <v>82</v>
      </c>
      <c r="J23" s="117">
        <v>27909</v>
      </c>
      <c r="K23" s="117" t="s">
        <v>171</v>
      </c>
      <c r="L23" s="28">
        <v>15.521019999999998</v>
      </c>
      <c r="M23" s="25"/>
      <c r="N23" s="29">
        <v>50.410159610000001</v>
      </c>
      <c r="O23" s="29">
        <v>1.9271844600000001</v>
      </c>
      <c r="Q23" s="24"/>
      <c r="R23" s="27"/>
      <c r="S23" s="31"/>
      <c r="T23" s="34">
        <v>2</v>
      </c>
      <c r="U23" s="32">
        <f t="shared" si="0"/>
        <v>1.2193719999999999</v>
      </c>
      <c r="V23" s="35">
        <f t="shared" si="1"/>
        <v>36.581159999999997</v>
      </c>
    </row>
    <row r="24" spans="1:22" s="30" customFormat="1" ht="11.25" x14ac:dyDescent="0.25">
      <c r="A24" s="106">
        <v>12</v>
      </c>
      <c r="B24" s="107">
        <v>62552</v>
      </c>
      <c r="C24" s="113" t="s">
        <v>79</v>
      </c>
      <c r="D24" s="114"/>
      <c r="E24" s="115"/>
      <c r="F24" s="116" t="s">
        <v>83</v>
      </c>
      <c r="G24" s="116" t="s">
        <v>83</v>
      </c>
      <c r="H24" s="116" t="s">
        <v>84</v>
      </c>
      <c r="I24" s="116" t="s">
        <v>85</v>
      </c>
      <c r="J24" s="117">
        <v>27907</v>
      </c>
      <c r="K24" s="117" t="s">
        <v>172</v>
      </c>
      <c r="L24" s="28">
        <v>15.988581999999999</v>
      </c>
      <c r="M24" s="25"/>
      <c r="N24" s="29">
        <v>50.40891731</v>
      </c>
      <c r="O24" s="29">
        <v>1.9333650899999999</v>
      </c>
      <c r="Q24" s="24"/>
      <c r="R24" s="27"/>
      <c r="S24" s="31"/>
      <c r="T24" s="34">
        <v>1</v>
      </c>
      <c r="U24" s="32">
        <f t="shared" si="0"/>
        <v>0.46756200000000092</v>
      </c>
      <c r="V24" s="35">
        <f t="shared" si="1"/>
        <v>28.053720000000055</v>
      </c>
    </row>
    <row r="25" spans="1:22" s="30" customFormat="1" ht="11.25" x14ac:dyDescent="0.25">
      <c r="A25" s="106">
        <v>13</v>
      </c>
      <c r="B25" s="107">
        <v>62552</v>
      </c>
      <c r="C25" s="113" t="s">
        <v>79</v>
      </c>
      <c r="D25" s="114"/>
      <c r="E25" s="115"/>
      <c r="F25" s="116" t="s">
        <v>140</v>
      </c>
      <c r="G25" s="116" t="s">
        <v>140</v>
      </c>
      <c r="H25" s="116" t="s">
        <v>173</v>
      </c>
      <c r="I25" s="116" t="s">
        <v>85</v>
      </c>
      <c r="J25" s="117">
        <v>27905</v>
      </c>
      <c r="K25" s="117" t="s">
        <v>174</v>
      </c>
      <c r="L25" s="28">
        <v>16.892846999999996</v>
      </c>
      <c r="M25" s="25"/>
      <c r="N25" s="29">
        <v>50.403915339999998</v>
      </c>
      <c r="O25" s="29">
        <v>1.94306025</v>
      </c>
      <c r="Q25" s="24"/>
      <c r="R25" s="27"/>
      <c r="S25" s="31"/>
      <c r="T25" s="34">
        <v>1</v>
      </c>
      <c r="U25" s="32">
        <f t="shared" si="0"/>
        <v>0.90426499999999699</v>
      </c>
      <c r="V25" s="35">
        <f t="shared" si="1"/>
        <v>54.255899999999819</v>
      </c>
    </row>
    <row r="26" spans="1:22" s="30" customFormat="1" ht="11.25" x14ac:dyDescent="0.25">
      <c r="A26" s="106">
        <v>14</v>
      </c>
      <c r="B26" s="107">
        <v>62552</v>
      </c>
      <c r="C26" s="113" t="s">
        <v>79</v>
      </c>
      <c r="D26" s="114"/>
      <c r="E26" s="115"/>
      <c r="F26" s="116" t="s">
        <v>136</v>
      </c>
      <c r="G26" s="116" t="s">
        <v>136</v>
      </c>
      <c r="H26" s="116" t="s">
        <v>175</v>
      </c>
      <c r="I26" s="116" t="s">
        <v>176</v>
      </c>
      <c r="J26" s="117">
        <v>27903</v>
      </c>
      <c r="K26" s="117" t="s">
        <v>177</v>
      </c>
      <c r="L26" s="28">
        <v>17.480129999999999</v>
      </c>
      <c r="M26" s="25"/>
      <c r="N26" s="29">
        <v>50.401792360000002</v>
      </c>
      <c r="O26" s="29">
        <v>1.9503182400000001</v>
      </c>
      <c r="Q26" s="24"/>
      <c r="R26" s="27"/>
      <c r="S26" s="31"/>
      <c r="T26" s="34">
        <v>1</v>
      </c>
      <c r="U26" s="32">
        <f t="shared" si="0"/>
        <v>0.58728300000000289</v>
      </c>
      <c r="V26" s="35">
        <f t="shared" si="1"/>
        <v>35.236980000000173</v>
      </c>
    </row>
    <row r="27" spans="1:22" s="30" customFormat="1" ht="11.25" x14ac:dyDescent="0.25">
      <c r="A27" s="106">
        <v>15</v>
      </c>
      <c r="B27" s="107">
        <v>62046</v>
      </c>
      <c r="C27" s="113" t="s">
        <v>40</v>
      </c>
      <c r="D27" s="114"/>
      <c r="E27" s="115"/>
      <c r="F27" s="116" t="s">
        <v>42</v>
      </c>
      <c r="G27" s="116" t="s">
        <v>42</v>
      </c>
      <c r="H27" s="116" t="s">
        <v>49</v>
      </c>
      <c r="I27" s="116" t="s">
        <v>86</v>
      </c>
      <c r="J27" s="117">
        <v>27877</v>
      </c>
      <c r="K27" s="117" t="s">
        <v>178</v>
      </c>
      <c r="L27" s="28">
        <v>19.377739999999999</v>
      </c>
      <c r="M27" s="25"/>
      <c r="N27" s="29">
        <v>50.392384440000001</v>
      </c>
      <c r="O27" s="29">
        <v>1.9722677</v>
      </c>
      <c r="Q27" s="24"/>
      <c r="R27" s="27"/>
      <c r="S27" s="31"/>
      <c r="T27" s="34">
        <v>2</v>
      </c>
      <c r="U27" s="32">
        <f t="shared" si="0"/>
        <v>1.8976100000000002</v>
      </c>
      <c r="V27" s="35">
        <f t="shared" si="1"/>
        <v>56.928300000000007</v>
      </c>
    </row>
    <row r="28" spans="1:22" s="30" customFormat="1" ht="11.25" x14ac:dyDescent="0.25">
      <c r="A28" s="106">
        <v>16</v>
      </c>
      <c r="B28" s="107">
        <v>62661</v>
      </c>
      <c r="C28" s="113" t="s">
        <v>87</v>
      </c>
      <c r="D28" s="114"/>
      <c r="E28" s="115"/>
      <c r="F28" s="116" t="s">
        <v>51</v>
      </c>
      <c r="G28" s="116" t="s">
        <v>51</v>
      </c>
      <c r="H28" s="116" t="s">
        <v>88</v>
      </c>
      <c r="I28" s="116" t="s">
        <v>42</v>
      </c>
      <c r="J28" s="117">
        <v>27876</v>
      </c>
      <c r="K28" s="117" t="s">
        <v>179</v>
      </c>
      <c r="L28" s="28">
        <v>20.817086</v>
      </c>
      <c r="M28" s="25"/>
      <c r="N28" s="29">
        <v>50.382416499999998</v>
      </c>
      <c r="O28" s="29">
        <v>1.9849606200000001</v>
      </c>
      <c r="Q28" s="24"/>
      <c r="R28" s="27"/>
      <c r="S28" s="31"/>
      <c r="T28" s="34">
        <v>2</v>
      </c>
      <c r="U28" s="32">
        <f t="shared" si="0"/>
        <v>1.4393460000000005</v>
      </c>
      <c r="V28" s="35">
        <f t="shared" si="1"/>
        <v>43.180380000000014</v>
      </c>
    </row>
    <row r="29" spans="1:22" s="30" customFormat="1" ht="11.25" x14ac:dyDescent="0.25">
      <c r="A29" s="24">
        <v>17</v>
      </c>
      <c r="B29" s="25">
        <v>62661</v>
      </c>
      <c r="C29" s="64" t="s">
        <v>87</v>
      </c>
      <c r="D29" s="65"/>
      <c r="E29" s="25"/>
      <c r="F29" s="26" t="s">
        <v>89</v>
      </c>
      <c r="G29" s="26" t="s">
        <v>89</v>
      </c>
      <c r="H29" s="26" t="s">
        <v>90</v>
      </c>
      <c r="I29" s="26" t="s">
        <v>42</v>
      </c>
      <c r="J29" s="24">
        <v>27873</v>
      </c>
      <c r="K29" s="27" t="s">
        <v>180</v>
      </c>
      <c r="L29" s="28">
        <v>21.504875999999999</v>
      </c>
      <c r="M29" s="25"/>
      <c r="N29" s="29">
        <v>50.380959670000003</v>
      </c>
      <c r="O29" s="29">
        <v>1.99414245</v>
      </c>
      <c r="Q29" s="24"/>
      <c r="R29" s="27"/>
      <c r="S29" s="31"/>
      <c r="T29" s="34">
        <v>1</v>
      </c>
      <c r="U29" s="32">
        <f t="shared" si="0"/>
        <v>0.68778999999999968</v>
      </c>
      <c r="V29" s="35">
        <f t="shared" si="1"/>
        <v>41.267399999999981</v>
      </c>
    </row>
    <row r="30" spans="1:22" s="30" customFormat="1" ht="11.25" x14ac:dyDescent="0.25">
      <c r="A30" s="24">
        <v>18</v>
      </c>
      <c r="B30" s="25">
        <v>62550</v>
      </c>
      <c r="C30" s="64" t="s">
        <v>91</v>
      </c>
      <c r="D30" s="65"/>
      <c r="E30" s="25"/>
      <c r="F30" s="26" t="s">
        <v>92</v>
      </c>
      <c r="G30" s="26" t="s">
        <v>92</v>
      </c>
      <c r="H30" s="26" t="s">
        <v>93</v>
      </c>
      <c r="I30" s="26" t="s">
        <v>93</v>
      </c>
      <c r="J30" s="24">
        <v>34202</v>
      </c>
      <c r="K30" s="27" t="s">
        <v>181</v>
      </c>
      <c r="L30" s="28">
        <v>22.699431000000001</v>
      </c>
      <c r="M30" s="25"/>
      <c r="N30" s="29">
        <v>50.375784729999999</v>
      </c>
      <c r="O30" s="29">
        <v>2.0087034699999999</v>
      </c>
      <c r="Q30" s="24"/>
      <c r="R30" s="27"/>
      <c r="S30" s="31"/>
      <c r="T30" s="34">
        <v>2</v>
      </c>
      <c r="U30" s="32">
        <f t="shared" si="0"/>
        <v>1.1945550000000011</v>
      </c>
      <c r="V30" s="35">
        <f t="shared" si="1"/>
        <v>35.836650000000034</v>
      </c>
    </row>
    <row r="31" spans="1:22" s="30" customFormat="1" ht="11.25" x14ac:dyDescent="0.25">
      <c r="A31" s="36">
        <v>19</v>
      </c>
      <c r="B31" s="37">
        <v>62550</v>
      </c>
      <c r="C31" s="66" t="s">
        <v>91</v>
      </c>
      <c r="D31" s="67"/>
      <c r="E31" s="37"/>
      <c r="F31" s="38" t="s">
        <v>94</v>
      </c>
      <c r="G31" s="38" t="s">
        <v>94</v>
      </c>
      <c r="H31" s="38" t="s">
        <v>95</v>
      </c>
      <c r="I31" s="38" t="s">
        <v>42</v>
      </c>
      <c r="J31" s="36">
        <v>27869</v>
      </c>
      <c r="K31" s="39" t="s">
        <v>182</v>
      </c>
      <c r="L31" s="40">
        <v>23.422253000000001</v>
      </c>
      <c r="M31" s="37"/>
      <c r="N31" s="29">
        <v>50.373483569999998</v>
      </c>
      <c r="O31" s="29">
        <v>2.0178806599999999</v>
      </c>
      <c r="Q31" s="24"/>
      <c r="R31" s="27"/>
      <c r="S31" s="31"/>
      <c r="T31" s="34">
        <v>1</v>
      </c>
      <c r="U31" s="32">
        <f t="shared" si="0"/>
        <v>0.72282200000000074</v>
      </c>
      <c r="V31" s="35">
        <f t="shared" si="1"/>
        <v>43.369320000000045</v>
      </c>
    </row>
    <row r="32" spans="1:22" s="30" customFormat="1" ht="11.25" x14ac:dyDescent="0.25">
      <c r="A32" s="24">
        <v>20</v>
      </c>
      <c r="B32" s="25">
        <v>62447</v>
      </c>
      <c r="C32" s="64" t="s">
        <v>96</v>
      </c>
      <c r="D32" s="65"/>
      <c r="E32" s="25"/>
      <c r="F32" s="26" t="s">
        <v>97</v>
      </c>
      <c r="G32" s="26" t="s">
        <v>97</v>
      </c>
      <c r="H32" s="26" t="s">
        <v>98</v>
      </c>
      <c r="I32" s="26" t="s">
        <v>99</v>
      </c>
      <c r="J32" s="24">
        <v>25752</v>
      </c>
      <c r="K32" s="27" t="s">
        <v>183</v>
      </c>
      <c r="L32" s="28">
        <v>24.723839000000002</v>
      </c>
      <c r="M32" s="25" t="s">
        <v>184</v>
      </c>
      <c r="N32" s="41">
        <v>50.371831950000001</v>
      </c>
      <c r="O32" s="29">
        <v>2.0354657899999999</v>
      </c>
      <c r="Q32" s="24"/>
      <c r="R32" s="27"/>
      <c r="S32" s="31"/>
      <c r="T32" s="34">
        <v>2</v>
      </c>
      <c r="U32" s="32">
        <f t="shared" si="0"/>
        <v>1.3015860000000004</v>
      </c>
      <c r="V32" s="35">
        <f t="shared" si="1"/>
        <v>39.047580000000011</v>
      </c>
    </row>
    <row r="33" spans="1:22" ht="12.75" x14ac:dyDescent="0.25">
      <c r="A33" s="18"/>
      <c r="B33" s="18"/>
      <c r="C33" s="18"/>
      <c r="D33" s="18"/>
      <c r="E33" s="18"/>
      <c r="F33" s="19"/>
      <c r="G33" s="19"/>
      <c r="H33" s="19"/>
      <c r="I33" s="19"/>
      <c r="J33" s="18"/>
      <c r="K33" s="18"/>
      <c r="L33" s="18"/>
      <c r="M33" s="18"/>
      <c r="T33" s="42"/>
      <c r="U33" s="43"/>
      <c r="V33" s="44"/>
    </row>
    <row r="34" spans="1:22" s="30" customFormat="1" x14ac:dyDescent="0.25">
      <c r="A34" s="68" t="s">
        <v>185</v>
      </c>
      <c r="B34" s="69"/>
      <c r="C34" s="69"/>
      <c r="D34" s="69"/>
      <c r="E34" s="70"/>
      <c r="F34" s="45"/>
      <c r="G34" s="45"/>
      <c r="H34" s="68" t="s">
        <v>186</v>
      </c>
      <c r="I34" s="69"/>
      <c r="J34" s="69"/>
      <c r="K34" s="69"/>
      <c r="L34" s="70"/>
      <c r="M34" s="46" t="s">
        <v>187</v>
      </c>
      <c r="T34" s="47">
        <f>SUM(T13:T32)</f>
        <v>33</v>
      </c>
      <c r="U34" s="48">
        <f>SUM(U13:U32)</f>
        <v>24.723839000000002</v>
      </c>
      <c r="V34" s="49">
        <f t="shared" ref="V34" si="2">IF(T34&lt;&gt;0,U34/T34*60,)</f>
        <v>44.952434545454551</v>
      </c>
    </row>
    <row r="35" spans="1:22" ht="12.75" x14ac:dyDescent="0.25">
      <c r="A35" s="18"/>
      <c r="B35" s="18"/>
      <c r="C35" s="18"/>
      <c r="D35" s="18"/>
      <c r="E35" s="18"/>
      <c r="F35" s="19"/>
      <c r="G35" s="19"/>
      <c r="H35" s="19"/>
      <c r="I35" s="19"/>
      <c r="J35" s="18"/>
      <c r="K35" s="18"/>
      <c r="L35" s="18"/>
      <c r="M35" s="18"/>
      <c r="T35" s="50"/>
      <c r="U35" s="51"/>
      <c r="V35" s="52"/>
    </row>
    <row r="36" spans="1:22" s="45" customFormat="1" x14ac:dyDescent="0.25">
      <c r="A36" s="61"/>
      <c r="B36" s="62"/>
      <c r="C36" s="53"/>
      <c r="D36" s="54" t="s">
        <v>37</v>
      </c>
      <c r="E36" s="62">
        <v>7</v>
      </c>
      <c r="F36" s="53"/>
      <c r="G36" s="53"/>
      <c r="H36" s="53" t="s">
        <v>38</v>
      </c>
      <c r="I36" s="53"/>
      <c r="J36" s="62"/>
      <c r="K36" s="62"/>
      <c r="L36" s="62"/>
      <c r="M36" s="63"/>
    </row>
    <row r="37" spans="1:22" s="45" customFormat="1" x14ac:dyDescent="0.25">
      <c r="A37" s="55"/>
      <c r="B37" s="55"/>
      <c r="C37" s="56"/>
      <c r="D37" s="56"/>
      <c r="E37" s="55"/>
      <c r="F37" s="56"/>
      <c r="G37" s="56"/>
      <c r="H37" s="56"/>
      <c r="I37" s="56"/>
      <c r="J37" s="55"/>
      <c r="K37" s="55"/>
      <c r="L37" s="55"/>
      <c r="M37" s="55"/>
    </row>
    <row r="38" spans="1:22" s="45" customFormat="1" x14ac:dyDescent="0.25">
      <c r="A38" s="55"/>
      <c r="B38" s="55"/>
      <c r="C38" s="56"/>
      <c r="D38" s="56"/>
      <c r="E38" s="55"/>
      <c r="F38" s="56"/>
      <c r="G38" s="56"/>
      <c r="H38" s="56"/>
      <c r="I38" s="56"/>
      <c r="J38" s="55"/>
      <c r="K38" s="55"/>
      <c r="L38" s="55"/>
      <c r="M38" s="55"/>
    </row>
    <row r="39" spans="1:22" s="45" customFormat="1" x14ac:dyDescent="0.25">
      <c r="A39" s="55"/>
      <c r="B39" s="55"/>
      <c r="C39" s="56"/>
      <c r="D39" s="56"/>
      <c r="E39" s="55"/>
      <c r="F39" s="56"/>
      <c r="G39" s="56"/>
      <c r="H39" s="56"/>
      <c r="I39" s="56"/>
      <c r="J39" s="55"/>
      <c r="K39" s="55"/>
      <c r="L39" s="55"/>
      <c r="M39" s="55"/>
    </row>
    <row r="40" spans="1:22" s="45" customFormat="1" x14ac:dyDescent="0.25">
      <c r="A40" s="55"/>
      <c r="B40" s="55"/>
      <c r="C40" s="56"/>
      <c r="D40" s="56"/>
      <c r="E40" s="55"/>
      <c r="F40" s="56"/>
      <c r="G40" s="56"/>
      <c r="H40" s="56"/>
      <c r="I40" s="56"/>
      <c r="J40" s="55"/>
      <c r="K40" s="55"/>
      <c r="L40" s="55"/>
      <c r="M40" s="55"/>
    </row>
    <row r="41" spans="1:22" s="45" customFormat="1" x14ac:dyDescent="0.25">
      <c r="A41" s="55"/>
      <c r="B41" s="55"/>
      <c r="C41" s="56"/>
      <c r="D41" s="56"/>
      <c r="E41" s="55"/>
      <c r="F41" s="56"/>
      <c r="G41" s="56"/>
      <c r="H41" s="56"/>
      <c r="I41" s="56"/>
      <c r="J41" s="55"/>
      <c r="K41" s="55"/>
      <c r="L41" s="55"/>
      <c r="M41" s="55"/>
    </row>
    <row r="42" spans="1:22" s="45" customFormat="1" x14ac:dyDescent="0.25">
      <c r="A42" s="55"/>
      <c r="B42" s="55"/>
      <c r="C42" s="56"/>
      <c r="D42" s="56"/>
      <c r="E42" s="55"/>
      <c r="F42" s="56"/>
      <c r="G42" s="56"/>
      <c r="H42" s="56"/>
      <c r="I42" s="56"/>
      <c r="J42" s="55"/>
      <c r="K42" s="55"/>
      <c r="L42" s="55"/>
      <c r="M42" s="55"/>
    </row>
  </sheetData>
  <mergeCells count="48">
    <mergeCell ref="H34:L34"/>
    <mergeCell ref="C28:D28"/>
    <mergeCell ref="C29:D29"/>
    <mergeCell ref="C30:D30"/>
    <mergeCell ref="C31:D31"/>
    <mergeCell ref="C32:D32"/>
    <mergeCell ref="A34:E34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T11:T12"/>
    <mergeCell ref="U11:U12"/>
    <mergeCell ref="V11:V12"/>
    <mergeCell ref="C13:D13"/>
    <mergeCell ref="C14:D14"/>
    <mergeCell ref="C15:D15"/>
    <mergeCell ref="L11:L12"/>
    <mergeCell ref="M11:M12"/>
    <mergeCell ref="N11:O11"/>
    <mergeCell ref="Q11:Q12"/>
    <mergeCell ref="R11:R12"/>
    <mergeCell ref="S11:S12"/>
    <mergeCell ref="B8:D8"/>
    <mergeCell ref="F8:K8"/>
    <mergeCell ref="B9:D9"/>
    <mergeCell ref="F9:K9"/>
    <mergeCell ref="Q9:V9"/>
    <mergeCell ref="A11:A12"/>
    <mergeCell ref="B11:D11"/>
    <mergeCell ref="E11:E12"/>
    <mergeCell ref="F11:I11"/>
    <mergeCell ref="K11:K12"/>
    <mergeCell ref="A2:B2"/>
    <mergeCell ref="A4:B5"/>
    <mergeCell ref="C4:C5"/>
    <mergeCell ref="D4:K5"/>
    <mergeCell ref="A7:C7"/>
    <mergeCell ref="D7:E7"/>
    <mergeCell ref="F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Aurelien Portemont</cp:lastModifiedBy>
  <cp:lastPrinted>2021-03-15T15:05:10Z</cp:lastPrinted>
  <dcterms:created xsi:type="dcterms:W3CDTF">2021-03-04T14:39:48Z</dcterms:created>
  <dcterms:modified xsi:type="dcterms:W3CDTF">2023-05-11T14:41:45Z</dcterms:modified>
</cp:coreProperties>
</file>